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H30年度\10_委員会\第9回_落札者決定基準_1月10日持込案件\03_結果報告\財務課送付\公告資料\"/>
    </mc:Choice>
  </mc:AlternateContent>
  <bookViews>
    <workbookView xWindow="360" yWindow="75" windowWidth="14220" windowHeight="9630" tabRatio="907"/>
  </bookViews>
  <sheets>
    <sheet name="様式-共1-Ⅰ　共通（建築設備）" sheetId="32" r:id="rId1"/>
    <sheet name="様式-共2（地域実績以外）" sheetId="15" r:id="rId2"/>
    <sheet name="様式-共3（地域実績以外）" sheetId="11" r:id="rId3"/>
    <sheet name="様式-共4（Ⅰ建築設備）" sheetId="16" r:id="rId4"/>
    <sheet name="様式-共5（東日本大震災対応）" sheetId="6" r:id="rId5"/>
    <sheet name="様式-共6（登録基幹技能者）" sheetId="14" r:id="rId6"/>
  </sheets>
  <definedNames>
    <definedName name="_xlnm._FilterDatabase" localSheetId="0" hidden="1">'様式-共1-Ⅰ　共通（建築設備）'!#REF!</definedName>
    <definedName name="_xlnm.Print_Area" localSheetId="0">'様式-共1-Ⅰ　共通（建築設備）'!$A$1:$M$51</definedName>
    <definedName name="_xlnm.Print_Area" localSheetId="1">'様式-共2（地域実績以外）'!$A$1:$O$69</definedName>
    <definedName name="_xlnm.Print_Area" localSheetId="2">'様式-共3（地域実績以外）'!$A$1:$M$45</definedName>
    <definedName name="_xlnm.Print_Area" localSheetId="3">'様式-共4（Ⅰ建築設備）'!$A$1:$O$67</definedName>
    <definedName name="_xlnm.Print_Area" localSheetId="4">'様式-共5（東日本大震災対応）'!$A$1:$L$28</definedName>
    <definedName name="_xlnm.Print_Area" localSheetId="5">'様式-共6（登録基幹技能者）'!$A$1:$N$44</definedName>
    <definedName name="_xlnm.Print_Titles" localSheetId="0">'様式-共1-Ⅰ　共通（建築設備）'!$1:$7</definedName>
  </definedNames>
  <calcPr calcId="152511"/>
</workbook>
</file>

<file path=xl/calcChain.xml><?xml version="1.0" encoding="utf-8"?>
<calcChain xmlns="http://schemas.openxmlformats.org/spreadsheetml/2006/main">
  <c r="H19" i="32" l="1"/>
  <c r="H12" i="32"/>
  <c r="I3" i="15" l="1"/>
  <c r="J2" i="14" l="1"/>
  <c r="F2" i="6"/>
  <c r="I2" i="16"/>
  <c r="G2" i="11"/>
  <c r="B4" i="14" l="1"/>
  <c r="E37" i="32" l="1"/>
  <c r="H36" i="32"/>
  <c r="J36" i="32" s="1"/>
  <c r="K36" i="32" s="1"/>
  <c r="H35" i="32"/>
  <c r="J35" i="32" s="1"/>
  <c r="K35" i="32" s="1"/>
  <c r="H34" i="32"/>
  <c r="J34" i="32" s="1"/>
  <c r="K34" i="32" s="1"/>
  <c r="H31" i="32"/>
  <c r="J31" i="32" s="1"/>
  <c r="H26" i="32"/>
  <c r="J26" i="32" s="1"/>
  <c r="H24" i="32"/>
  <c r="J24" i="32" s="1"/>
  <c r="H21" i="32"/>
  <c r="J21" i="32" s="1"/>
  <c r="K21" i="32" s="1"/>
  <c r="H20" i="32"/>
  <c r="J20" i="32" s="1"/>
  <c r="K20" i="32" s="1"/>
  <c r="J19" i="32"/>
  <c r="H18" i="32"/>
  <c r="J18" i="32" s="1"/>
  <c r="H17" i="32"/>
  <c r="J17" i="32" s="1"/>
  <c r="K17" i="32" s="1"/>
  <c r="H15" i="32"/>
  <c r="J15" i="32" s="1"/>
  <c r="K15" i="32" s="1"/>
  <c r="H14" i="32"/>
  <c r="J14" i="32" s="1"/>
  <c r="K14" i="32" s="1"/>
  <c r="D43" i="32"/>
  <c r="D38" i="32"/>
  <c r="E33" i="32"/>
  <c r="H32" i="32"/>
  <c r="J32" i="32" s="1"/>
  <c r="H28" i="32"/>
  <c r="J28" i="32" s="1"/>
  <c r="H27" i="32"/>
  <c r="J27" i="32" s="1"/>
  <c r="E23" i="32"/>
  <c r="E16" i="32"/>
  <c r="H13" i="32"/>
  <c r="J13" i="32" s="1"/>
  <c r="K13" i="32" s="1"/>
  <c r="J12" i="32"/>
  <c r="K12" i="32" s="1"/>
  <c r="H11" i="32"/>
  <c r="J11" i="32" s="1"/>
  <c r="K11" i="32" s="1"/>
  <c r="H10" i="32"/>
  <c r="J10" i="32" s="1"/>
  <c r="K10" i="32" s="1"/>
  <c r="M10" i="32" s="1"/>
  <c r="K32" i="32" l="1"/>
  <c r="K26" i="32"/>
  <c r="M34" i="32"/>
  <c r="K28" i="32"/>
  <c r="K24" i="32"/>
  <c r="K27" i="32"/>
  <c r="K31" i="32"/>
  <c r="K18" i="32"/>
  <c r="K19" i="32"/>
  <c r="M11" i="32"/>
  <c r="M24" i="32" l="1"/>
  <c r="M17" i="32"/>
  <c r="M38" i="32" l="1"/>
  <c r="F42" i="32" s="1"/>
  <c r="J42" i="32" s="1"/>
</calcChain>
</file>

<file path=xl/comments1.xml><?xml version="1.0" encoding="utf-8"?>
<comments xmlns="http://schemas.openxmlformats.org/spreadsheetml/2006/main">
  <authors>
    <author>仙台市</author>
  </authors>
  <commentList>
    <comment ref="F17"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19"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20"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21"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List>
</comments>
</file>

<file path=xl/sharedStrings.xml><?xml version="1.0" encoding="utf-8"?>
<sst xmlns="http://schemas.openxmlformats.org/spreadsheetml/2006/main" count="653" uniqueCount="448">
  <si>
    <t>整理番号</t>
    <rPh sb="0" eb="2">
      <t>セイリ</t>
    </rPh>
    <rPh sb="2" eb="4">
      <t>バンゴウ</t>
    </rPh>
    <phoneticPr fontId="3"/>
  </si>
  <si>
    <t>会社名</t>
    <rPh sb="0" eb="3">
      <t>カイシャメイ</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</si>
  <si>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</si>
  <si>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</si>
  <si>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</si>
  <si>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</si>
  <si>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加算
点
配点</t>
    <rPh sb="0" eb="2">
      <t>カサン</t>
    </rPh>
    <rPh sb="3" eb="4">
      <t>テン</t>
    </rPh>
    <rPh sb="5" eb="6">
      <t>クバ</t>
    </rPh>
    <rPh sb="6" eb="7">
      <t>テン</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</si>
  <si>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</si>
  <si>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</si>
  <si>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</si>
  <si>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</si>
  <si>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</si>
  <si>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</si>
  <si>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</si>
  <si>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</si>
  <si>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</si>
  <si>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</si>
  <si>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</si>
  <si>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</si>
  <si>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</si>
  <si>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</si>
  <si>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</si>
  <si>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</si>
  <si>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</si>
  <si>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</si>
  <si>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平均点→
（無しは０を入力）</t>
    <rPh sb="0" eb="2">
      <t>ヘイキン</t>
    </rPh>
    <rPh sb="2" eb="3">
      <t>テン</t>
    </rPh>
    <rPh sb="6" eb="7">
      <t>ナ</t>
    </rPh>
    <rPh sb="11" eb="13">
      <t>ニュウリョク</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</si>
  <si>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</si>
  <si>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</si>
  <si>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</si>
  <si>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</si>
  <si>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t>
    <phoneticPr fontId="3"/>
  </si>
  <si>
    <t>発　注　機　関</t>
    <phoneticPr fontId="3"/>
  </si>
  <si>
    <t>工　事　名　称</t>
    <rPh sb="0" eb="1">
      <t>コウ</t>
    </rPh>
    <rPh sb="2" eb="3">
      <t>コト</t>
    </rPh>
    <rPh sb="4" eb="5">
      <t>メイ</t>
    </rPh>
    <rPh sb="6" eb="7">
      <t>ショウ</t>
    </rPh>
    <phoneticPr fontId="3"/>
  </si>
  <si>
    <t>契　約　金　額</t>
    <rPh sb="0" eb="1">
      <t>チギリ</t>
    </rPh>
    <rPh sb="2" eb="3">
      <t>ヤク</t>
    </rPh>
    <rPh sb="4" eb="5">
      <t>カネ</t>
    </rPh>
    <rPh sb="6" eb="7">
      <t>ガク</t>
    </rPh>
    <phoneticPr fontId="3"/>
  </si>
  <si>
    <t>施　工　場　所</t>
    <rPh sb="0" eb="1">
      <t>シ</t>
    </rPh>
    <rPh sb="2" eb="3">
      <t>コウ</t>
    </rPh>
    <phoneticPr fontId="3"/>
  </si>
  <si>
    <t>工　事　概　要</t>
    <rPh sb="0" eb="1">
      <t>コウ</t>
    </rPh>
    <rPh sb="2" eb="3">
      <t>コト</t>
    </rPh>
    <rPh sb="4" eb="5">
      <t>オオムネ</t>
    </rPh>
    <rPh sb="6" eb="7">
      <t>ヨウ</t>
    </rPh>
    <phoneticPr fontId="3"/>
  </si>
  <si>
    <t>契約工期（期間）</t>
    <rPh sb="0" eb="2">
      <t>ケイヤク</t>
    </rPh>
    <rPh sb="5" eb="7">
      <t>キカン</t>
    </rPh>
    <phoneticPr fontId="3"/>
  </si>
  <si>
    <t>～</t>
    <phoneticPr fontId="3"/>
  </si>
  <si>
    <t>受　注　形　態</t>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</si>
  <si>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</si>
  <si>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</si>
  <si>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</si>
  <si>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表彰工事名</t>
    <rPh sb="0" eb="2">
      <t>ヒョウショウ</t>
    </rPh>
    <rPh sb="2" eb="3">
      <t>コウ</t>
    </rPh>
    <rPh sb="3" eb="4">
      <t>ジ</t>
    </rPh>
    <rPh sb="4" eb="5">
      <t>メイ</t>
    </rPh>
    <phoneticPr fontId="3"/>
  </si>
  <si>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</si>
  <si>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</si>
  <si>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</si>
  <si>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法定雇用率の適用の有無</t>
    <rPh sb="0" eb="2">
      <t>ホウテイ</t>
    </rPh>
    <rPh sb="2" eb="4">
      <t>コヨウ</t>
    </rPh>
    <rPh sb="4" eb="5">
      <t>リツ</t>
    </rPh>
    <rPh sb="6" eb="8">
      <t>テキヨウ</t>
    </rPh>
    <rPh sb="9" eb="11">
      <t>ウム</t>
    </rPh>
    <phoneticPr fontId="3"/>
  </si>
  <si>
    <t>←▼から選択</t>
    <rPh sb="4" eb="6">
      <t>センタク</t>
    </rPh>
    <phoneticPr fontId="3"/>
  </si>
  <si>
    <t>雇用している障害者の人数</t>
    <rPh sb="0" eb="2">
      <t>コヨウ</t>
    </rPh>
    <rPh sb="6" eb="9">
      <t>ショウガイシャ</t>
    </rPh>
    <rPh sb="10" eb="11">
      <t>ニン</t>
    </rPh>
    <rPh sb="11" eb="12">
      <t>スウ</t>
    </rPh>
    <phoneticPr fontId="3"/>
  </si>
  <si>
    <t>人</t>
    <rPh sb="0" eb="1">
      <t>ニン</t>
    </rPh>
    <phoneticPr fontId="3"/>
  </si>
  <si>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3"/>
  </si>
  <si>
    <t>ＩＳＯ１４００１</t>
    <phoneticPr fontId="3"/>
  </si>
  <si>
    <t>みちのく環境管理規格</t>
    <rPh sb="4" eb="6">
      <t>カンキョウ</t>
    </rPh>
    <rPh sb="6" eb="8">
      <t>カンリ</t>
    </rPh>
    <rPh sb="8" eb="10">
      <t>キカク</t>
    </rPh>
    <phoneticPr fontId="3"/>
  </si>
  <si>
    <t>環境報告書等の公表</t>
    <rPh sb="5" eb="6">
      <t>トウ</t>
    </rPh>
    <rPh sb="7" eb="9">
      <t>コウヒョウ</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</si>
  <si>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</si>
  <si>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</si>
  <si>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顕彰工事名</t>
    <rPh sb="0" eb="2">
      <t>ケンショウ</t>
    </rPh>
    <rPh sb="2" eb="3">
      <t>コウ</t>
    </rPh>
    <rPh sb="3" eb="4">
      <t>ジ</t>
    </rPh>
    <rPh sb="4" eb="5">
      <t>メイ</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</si>
  <si>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</si>
  <si>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</si>
  <si>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</si>
  <si>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協定等締結の有無</t>
    <rPh sb="0" eb="1">
      <t>キョウ</t>
    </rPh>
    <rPh sb="1" eb="2">
      <t>テイ</t>
    </rPh>
    <rPh sb="2" eb="3">
      <t>トウ</t>
    </rPh>
    <rPh sb="3" eb="5">
      <t>テイケツ</t>
    </rPh>
    <rPh sb="6" eb="8">
      <t>ウム</t>
    </rPh>
    <phoneticPr fontId="3"/>
  </si>
  <si>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3"/>
  </si>
  <si>
    <t>従事実績の有無</t>
    <rPh sb="0" eb="2">
      <t>ジュウジ</t>
    </rPh>
    <rPh sb="2" eb="4">
      <t>ジッセキ</t>
    </rPh>
    <rPh sb="5" eb="7">
      <t>ウム</t>
    </rPh>
    <phoneticPr fontId="3"/>
  </si>
  <si>
    <t>従事実績名称１</t>
    <rPh sb="0" eb="2">
      <t>ジュウジ</t>
    </rPh>
    <rPh sb="2" eb="4">
      <t>ジッセキ</t>
    </rPh>
    <rPh sb="4" eb="6">
      <t>メイショウ</t>
    </rPh>
    <phoneticPr fontId="3"/>
  </si>
  <si>
    <t>従事実績名称２</t>
    <rPh sb="0" eb="2">
      <t>ジュウジ</t>
    </rPh>
    <rPh sb="2" eb="4">
      <t>ジッセキ</t>
    </rPh>
    <rPh sb="4" eb="6">
      <t>メイショウ</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</si>
  <si>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</si>
  <si>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</si>
  <si>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</si>
  <si>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</si>
  <si>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</si>
  <si>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</si>
  <si>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</si>
  <si>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</si>
  <si>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</si>
  <si>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</si>
  <si>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</si>
  <si>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</si>
  <si>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</si>
  <si>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</si>
  <si>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</si>
  <si>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</si>
  <si>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</si>
  <si>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</si>
  <si>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企業の東日本大震災対応</t>
    <rPh sb="0" eb="2">
      <t>キギョウ</t>
    </rPh>
    <rPh sb="3" eb="4">
      <t>ヒガシ</t>
    </rPh>
    <rPh sb="4" eb="6">
      <t>ニホン</t>
    </rPh>
    <rPh sb="6" eb="9">
      <t>ダイシンサイ</t>
    </rPh>
    <rPh sb="9" eb="11">
      <t>タイオウ</t>
    </rPh>
    <phoneticPr fontId="3"/>
  </si>
  <si>
    <t>（注３）</t>
    <rPh sb="1" eb="2">
      <t>チュウ</t>
    </rPh>
    <phoneticPr fontId="3"/>
  </si>
  <si>
    <t>※別添のとおり</t>
    <rPh sb="1" eb="3">
      <t>ベッテン</t>
    </rPh>
    <phoneticPr fontId="3"/>
  </si>
  <si>
    <t>記入にあたっては，局・部・課を記入してください</t>
    <rPh sb="0" eb="2">
      <t>キニュウ</t>
    </rPh>
    <rPh sb="9" eb="10">
      <t>キョク</t>
    </rPh>
    <rPh sb="11" eb="12">
      <t>ブ</t>
    </rPh>
    <rPh sb="13" eb="14">
      <t>カ</t>
    </rPh>
    <rPh sb="15" eb="17">
      <t>キニュウ</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</si>
  <si>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</si>
  <si>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</si>
  <si>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</si>
  <si>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</si>
  <si>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</si>
  <si>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</si>
  <si>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◯◯◯◯基幹技能者</t>
    <rPh sb="4" eb="6">
      <t>キカン</t>
    </rPh>
    <rPh sb="6" eb="9">
      <t>ギノウシャ</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</si>
  <si>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</si>
  <si>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</si>
  <si>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</si>
  <si>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</si>
  <si>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平成　　年　　月　　日</t>
    <rPh sb="0" eb="2">
      <t>ヘイセイ</t>
    </rPh>
    <rPh sb="4" eb="5">
      <t>ネン</t>
    </rPh>
    <rPh sb="7" eb="8">
      <t>ツキ</t>
    </rPh>
    <rPh sb="10" eb="11">
      <t>ニチ</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</si>
  <si>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</si>
  <si>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</si>
  <si>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t>
    <phoneticPr fontId="3"/>
  </si>
  <si>
    <t>～</t>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</si>
  <si>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</si>
  <si>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</si>
  <si>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</si>
  <si>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</si>
  <si>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</si>
  <si>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</si>
  <si>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</si>
  <si>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締結協定等名称２</t>
    <rPh sb="0" eb="2">
      <t>テイケツ</t>
    </rPh>
    <rPh sb="2" eb="3">
      <t>キョウ</t>
    </rPh>
    <rPh sb="3" eb="4">
      <t>テイ</t>
    </rPh>
    <rPh sb="4" eb="5">
      <t>トウ</t>
    </rPh>
    <rPh sb="5" eb="7">
      <t>メイショウ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</si>
  <si>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</si>
  <si>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</si>
  <si>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</si>
  <si>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</si>
  <si>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</si>
  <si>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確認資料 １</t>
    <rPh sb="0" eb="2">
      <t>カクニン</t>
    </rPh>
    <rPh sb="2" eb="4">
      <t>シリョウ</t>
    </rPh>
    <phoneticPr fontId="3"/>
  </si>
  <si>
    <t>確認資料 ２</t>
    <rPh sb="0" eb="2">
      <t>カクニン</t>
    </rPh>
    <rPh sb="2" eb="4">
      <t>シリョウ</t>
    </rPh>
    <phoneticPr fontId="3"/>
  </si>
  <si>
    <t>確認資料 ３</t>
    <rPh sb="0" eb="2">
      <t>カクニン</t>
    </rPh>
    <rPh sb="2" eb="4">
      <t>シリョウ</t>
    </rPh>
    <phoneticPr fontId="3"/>
  </si>
  <si>
    <t>確認資料 ５</t>
    <rPh sb="0" eb="2">
      <t>カクニン</t>
    </rPh>
    <rPh sb="2" eb="4">
      <t>シリョウ</t>
    </rPh>
    <phoneticPr fontId="3"/>
  </si>
  <si>
    <t>確認資料 ６</t>
    <rPh sb="0" eb="2">
      <t>カクニン</t>
    </rPh>
    <rPh sb="2" eb="4">
      <t>シリョウ</t>
    </rPh>
    <phoneticPr fontId="3"/>
  </si>
  <si>
    <t>～</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</si>
  <si>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</si>
  <si>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</si>
  <si>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r>
      <t>チェック　</t>
    </r>
    <r>
      <rPr>
        <sz val="12"/>
        <rFont val="ＭＳ Ｐゴシック"/>
        <family val="3"/>
        <charset val="128"/>
      </rPr>
      <t>□</t>
    </r>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</si>
  <si>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</si>
  <si>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により選択して下さい。</t>
    <phoneticPr fontId="3"/>
  </si>
  <si>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3"/>
  </si>
  <si>
    <t>締結協定等名称１</t>
    <rPh sb="0" eb="2">
      <t>テイケツ</t>
    </rPh>
    <rPh sb="2" eb="3">
      <t>キョウ</t>
    </rPh>
    <rPh sb="3" eb="4">
      <t>テイ</t>
    </rPh>
    <rPh sb="4" eb="5">
      <t>トウ</t>
    </rPh>
    <rPh sb="5" eb="7">
      <t>メイショウ</t>
    </rPh>
    <phoneticPr fontId="3"/>
  </si>
  <si>
    <t>確認資料４</t>
    <rPh sb="0" eb="2">
      <t>カクニン</t>
    </rPh>
    <rPh sb="2" eb="4">
      <t>シリョウ</t>
    </rPh>
    <phoneticPr fontId="3"/>
  </si>
  <si>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3"/>
  </si>
  <si>
    <t>↓▼から選択</t>
    <phoneticPr fontId="3"/>
  </si>
  <si>
    <t>←▼から選択</t>
    <phoneticPr fontId="3"/>
  </si>
  <si>
    <t>有効年月日</t>
    <rPh sb="0" eb="2">
      <t>ユウコウ</t>
    </rPh>
    <rPh sb="2" eb="5">
      <t>ネンガッピ</t>
    </rPh>
    <phoneticPr fontId="3"/>
  </si>
  <si>
    <t>従事した役割</t>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</si>
  <si>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</si>
  <si>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</si>
  <si>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</si>
  <si>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ナ　障害者の雇用促進状況</t>
    <rPh sb="2" eb="5">
      <t>ショウガイシャ</t>
    </rPh>
    <rPh sb="6" eb="8">
      <t>コヨウ</t>
    </rPh>
    <rPh sb="8" eb="10">
      <t>ソクシン</t>
    </rPh>
    <rPh sb="10" eb="12">
      <t>ジョウキョウ</t>
    </rPh>
    <phoneticPr fontId="3"/>
  </si>
  <si>
    <t>ヌ　登録基幹技能者の配置状況</t>
    <rPh sb="12" eb="14">
      <t>ジョウキョウ</t>
    </rPh>
    <phoneticPr fontId="3"/>
  </si>
  <si>
    <t>　ア　工事成績評定点（平均点）</t>
    <rPh sb="3" eb="5">
      <t>コウジ</t>
    </rPh>
    <rPh sb="5" eb="7">
      <t>セイセキ</t>
    </rPh>
    <rPh sb="7" eb="9">
      <t>ヒョウテイ</t>
    </rPh>
    <rPh sb="9" eb="10">
      <t>テン</t>
    </rPh>
    <rPh sb="11" eb="13">
      <t>ヘイキン</t>
    </rPh>
    <rPh sb="13" eb="14">
      <t>テン</t>
    </rPh>
    <phoneticPr fontId="3"/>
  </si>
  <si>
    <t>イ　同種工事の施工実績</t>
    <rPh sb="2" eb="3">
      <t>ドウ</t>
    </rPh>
    <rPh sb="4" eb="6">
      <t>コウジ</t>
    </rPh>
    <rPh sb="7" eb="9">
      <t>セコウ</t>
    </rPh>
    <phoneticPr fontId="3"/>
  </si>
  <si>
    <t>ウ　仙台市優良建設工事表彰歴</t>
    <rPh sb="2" eb="5">
      <t>センダイシ</t>
    </rPh>
    <rPh sb="5" eb="7">
      <t>ユウリョウ</t>
    </rPh>
    <rPh sb="7" eb="9">
      <t>ケンセツ</t>
    </rPh>
    <rPh sb="9" eb="11">
      <t>コウジ</t>
    </rPh>
    <rPh sb="11" eb="13">
      <t>ヒョウショウ</t>
    </rPh>
    <rPh sb="13" eb="14">
      <t>レキ</t>
    </rPh>
    <phoneticPr fontId="3"/>
  </si>
  <si>
    <t>エ　不誠実な行為又は労働災害等</t>
    <rPh sb="2" eb="5">
      <t>フセイジツ</t>
    </rPh>
    <rPh sb="6" eb="8">
      <t>コウイ</t>
    </rPh>
    <rPh sb="8" eb="9">
      <t>マタ</t>
    </rPh>
    <rPh sb="10" eb="12">
      <t>ロウドウ</t>
    </rPh>
    <rPh sb="12" eb="14">
      <t>サイガイ</t>
    </rPh>
    <rPh sb="14" eb="15">
      <t>トウ</t>
    </rPh>
    <phoneticPr fontId="3"/>
  </si>
  <si>
    <t>オ　品質管理システムの
　　認証取得状況</t>
    <rPh sb="2" eb="4">
      <t>ヒンシツ</t>
    </rPh>
    <rPh sb="4" eb="6">
      <t>カンリ</t>
    </rPh>
    <rPh sb="16" eb="18">
      <t>シュトク</t>
    </rPh>
    <rPh sb="18" eb="20">
      <t>ジョウキョウ</t>
    </rPh>
    <phoneticPr fontId="3"/>
  </si>
  <si>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</si>
  <si>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</si>
  <si>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生年月日</t>
    <rPh sb="0" eb="2">
      <t>セイネン</t>
    </rPh>
    <rPh sb="2" eb="4">
      <t>ガッピ</t>
    </rPh>
    <phoneticPr fontId="3"/>
  </si>
  <si>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3"/>
  </si>
  <si>
    <t>ソ　地域貢献活動等の実績</t>
    <rPh sb="2" eb="4">
      <t>チイキ</t>
    </rPh>
    <rPh sb="4" eb="6">
      <t>コウケン</t>
    </rPh>
    <phoneticPr fontId="3"/>
  </si>
  <si>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3"/>
  </si>
  <si>
    <t>活動内容</t>
    <rPh sb="0" eb="2">
      <t>カツドウ</t>
    </rPh>
    <rPh sb="2" eb="4">
      <t>ナイヨウ</t>
    </rPh>
    <phoneticPr fontId="3"/>
  </si>
  <si>
    <t>チ　緊急工事登録等への
　　取組み実績</t>
    <rPh sb="2" eb="4">
      <t>キンキュウ</t>
    </rPh>
    <rPh sb="4" eb="6">
      <t>コウジ</t>
    </rPh>
    <rPh sb="6" eb="8">
      <t>トウロク</t>
    </rPh>
    <rPh sb="8" eb="9">
      <t>トウ</t>
    </rPh>
    <rPh sb="14" eb="16">
      <t>トリク</t>
    </rPh>
    <rPh sb="17" eb="19">
      <t>ジッセキ</t>
    </rPh>
    <phoneticPr fontId="3"/>
  </si>
  <si>
    <t>協定団体名称１</t>
    <rPh sb="0" eb="1">
      <t>キョウ</t>
    </rPh>
    <rPh sb="1" eb="2">
      <t>テイ</t>
    </rPh>
    <rPh sb="2" eb="4">
      <t>ダンタイ</t>
    </rPh>
    <rPh sb="4" eb="5">
      <t>メイ</t>
    </rPh>
    <rPh sb="5" eb="6">
      <t>ショウ</t>
    </rPh>
    <phoneticPr fontId="3"/>
  </si>
  <si>
    <t>担当部署１</t>
    <rPh sb="0" eb="2">
      <t>タントウ</t>
    </rPh>
    <rPh sb="2" eb="4">
      <t>ブショ</t>
    </rPh>
    <phoneticPr fontId="3"/>
  </si>
  <si>
    <t>担当部署２</t>
    <rPh sb="0" eb="2">
      <t>タントウ</t>
    </rPh>
    <rPh sb="2" eb="4">
      <t>ブショ</t>
    </rPh>
    <phoneticPr fontId="3"/>
  </si>
  <si>
    <t>ツ　困難業務等の従事実績</t>
    <rPh sb="2" eb="4">
      <t>コンナン</t>
    </rPh>
    <rPh sb="4" eb="6">
      <t>ギョウム</t>
    </rPh>
    <rPh sb="6" eb="7">
      <t>トウ</t>
    </rPh>
    <rPh sb="8" eb="10">
      <t>ジュウジ</t>
    </rPh>
    <rPh sb="10" eb="12">
      <t>ジッセキ</t>
    </rPh>
    <phoneticPr fontId="3"/>
  </si>
  <si>
    <t>テ　維持工事等の施工実績</t>
    <rPh sb="2" eb="4">
      <t>イジ</t>
    </rPh>
    <rPh sb="4" eb="6">
      <t>コウジ</t>
    </rPh>
    <rPh sb="6" eb="7">
      <t>トウ</t>
    </rPh>
    <rPh sb="8" eb="10">
      <t>セコウ</t>
    </rPh>
    <rPh sb="10" eb="12">
      <t>ジッセキ</t>
    </rPh>
    <phoneticPr fontId="3"/>
  </si>
  <si>
    <t>業務内容１</t>
    <rPh sb="0" eb="2">
      <t>ギョウム</t>
    </rPh>
    <rPh sb="2" eb="4">
      <t>ナイヨウ</t>
    </rPh>
    <phoneticPr fontId="3"/>
  </si>
  <si>
    <t>業務内容２</t>
    <rPh sb="0" eb="2">
      <t>ギョウム</t>
    </rPh>
    <rPh sb="2" eb="4">
      <t>ナイヨウ</t>
    </rPh>
    <phoneticPr fontId="3"/>
  </si>
  <si>
    <t>依頼部署１</t>
    <rPh sb="0" eb="2">
      <t>イライ</t>
    </rPh>
    <rPh sb="2" eb="4">
      <t>ブショ</t>
    </rPh>
    <phoneticPr fontId="3"/>
  </si>
  <si>
    <t>依頼部署２</t>
    <rPh sb="0" eb="2">
      <t>イライ</t>
    </rPh>
    <rPh sb="2" eb="4">
      <t>ブショ</t>
    </rPh>
    <phoneticPr fontId="3"/>
  </si>
  <si>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3"/>
  </si>
  <si>
    <t>二　環境管理システムの
　　認証取得等の状況</t>
    <rPh sb="0" eb="1">
      <t>ニ</t>
    </rPh>
    <rPh sb="2" eb="4">
      <t>カンキョウ</t>
    </rPh>
    <rPh sb="4" eb="6">
      <t>カンリ</t>
    </rPh>
    <rPh sb="16" eb="18">
      <t>シュトク</t>
    </rPh>
    <rPh sb="18" eb="19">
      <t>トウ</t>
    </rPh>
    <rPh sb="20" eb="22">
      <t>ジョウキョウ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</si>
  <si>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</si>
  <si>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</si>
  <si>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</si>
  <si>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資格の有無</t>
    <rPh sb="0" eb="2">
      <t>シカク</t>
    </rPh>
    <rPh sb="3" eb="5">
      <t>ウム</t>
    </rPh>
    <phoneticPr fontId="3"/>
  </si>
  <si>
    <t>取得年月日</t>
    <rPh sb="0" eb="2">
      <t>シュトク</t>
    </rPh>
    <rPh sb="2" eb="5">
      <t>ネンガッピ</t>
    </rPh>
    <phoneticPr fontId="3"/>
  </si>
  <si>
    <t>登録番号（合格番号）</t>
    <rPh sb="0" eb="2">
      <t>トウロク</t>
    </rPh>
    <rPh sb="2" eb="4">
      <t>バンゴウ</t>
    </rPh>
    <rPh sb="5" eb="7">
      <t>ゴウカク</t>
    </rPh>
    <rPh sb="7" eb="9">
      <t>バンゴウ</t>
    </rPh>
    <phoneticPr fontId="3"/>
  </si>
  <si>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3"/>
  </si>
  <si>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3"/>
  </si>
  <si>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3"/>
  </si>
  <si>
    <t>オ　品質管理システムの認証取得状況</t>
    <rPh sb="2" eb="4">
      <t>ヒンシツ</t>
    </rPh>
    <rPh sb="4" eb="6">
      <t>カンリ</t>
    </rPh>
    <rPh sb="11" eb="13">
      <t>ニンショウ</t>
    </rPh>
    <rPh sb="13" eb="15">
      <t>シュトク</t>
    </rPh>
    <rPh sb="15" eb="17">
      <t>ジョウキョウ</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</si>
  <si>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</si>
  <si>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ス　市内企業の活用計画割合</t>
    <rPh sb="2" eb="3">
      <t>シ</t>
    </rPh>
    <rPh sb="3" eb="4">
      <t>ナイ</t>
    </rPh>
    <rPh sb="4" eb="6">
      <t>キギョウ</t>
    </rPh>
    <rPh sb="7" eb="9">
      <t>カツヨウ</t>
    </rPh>
    <rPh sb="9" eb="11">
      <t>ケイカク</t>
    </rPh>
    <rPh sb="11" eb="13">
      <t>ワリアイ</t>
    </rPh>
    <phoneticPr fontId="3"/>
  </si>
  <si>
    <t>平成２７年度</t>
    <rPh sb="0" eb="2">
      <t>ヘイセイ</t>
    </rPh>
    <rPh sb="4" eb="6">
      <t>ネンド</t>
    </rPh>
    <phoneticPr fontId="3"/>
  </si>
  <si>
    <t>平成２８年度</t>
    <rPh sb="0" eb="2">
      <t>ヘイセイ</t>
    </rPh>
    <rPh sb="4" eb="6">
      <t>ネンド</t>
    </rPh>
    <phoneticPr fontId="3"/>
  </si>
  <si>
    <t>平成２９年度</t>
    <rPh sb="0" eb="2">
      <t>ヘイセイ</t>
    </rPh>
    <rPh sb="4" eb="6">
      <t>ネンド</t>
    </rPh>
    <phoneticPr fontId="3"/>
  </si>
  <si>
    <t>（完成年度を選択）</t>
    <rPh sb="1" eb="3">
      <t>カンセイ</t>
    </rPh>
    <rPh sb="3" eb="5">
      <t>ネンド</t>
    </rPh>
    <rPh sb="6" eb="8">
      <t>センタク</t>
    </rPh>
    <phoneticPr fontId="3"/>
  </si>
  <si>
    <t>（有無を選択）</t>
    <rPh sb="1" eb="3">
      <t>ウム</t>
    </rPh>
    <rPh sb="4" eb="6">
      <t>センタク</t>
    </rPh>
    <phoneticPr fontId="3"/>
  </si>
  <si>
    <t>地震災害時における避難所等の応急危険度判定に関する協定
　　</t>
    <phoneticPr fontId="3"/>
  </si>
  <si>
    <t>災害時における車両等の移動に関する協定
　　</t>
    <phoneticPr fontId="3"/>
  </si>
  <si>
    <t xml:space="preserve">大雪時における道路の除雪・排雪作業等に関する協定
</t>
    <phoneticPr fontId="3"/>
  </si>
  <si>
    <t>Ｈ２５．４．１より当面の間削除する</t>
    <rPh sb="9" eb="11">
      <t>トウメン</t>
    </rPh>
    <rPh sb="12" eb="13">
      <t>アイダ</t>
    </rPh>
    <rPh sb="13" eb="15">
      <t>サクジョ</t>
    </rPh>
    <phoneticPr fontId="3"/>
  </si>
  <si>
    <t>（直接数値を入力）</t>
    <rPh sb="1" eb="3">
      <t>チョクセツ</t>
    </rPh>
    <rPh sb="3" eb="5">
      <t>スウチ</t>
    </rPh>
    <rPh sb="6" eb="8">
      <t>ニュウリョク</t>
    </rPh>
    <phoneticPr fontId="3"/>
  </si>
  <si>
    <t>ア　過去4年間における工事成績評定点（平均点）</t>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</si>
  <si>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</si>
  <si>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エ　過去3ヶ月における不誠実な行為又は労働災害等</t>
    <rPh sb="2" eb="4">
      <t>カコ</t>
    </rPh>
    <rPh sb="6" eb="7">
      <t>ゲツ</t>
    </rPh>
    <rPh sb="11" eb="14">
      <t>フセイジツ</t>
    </rPh>
    <rPh sb="15" eb="17">
      <t>コウイ</t>
    </rPh>
    <rPh sb="17" eb="18">
      <t>マタ</t>
    </rPh>
    <rPh sb="19" eb="21">
      <t>ロウドウ</t>
    </rPh>
    <rPh sb="21" eb="23">
      <t>サイガイ</t>
    </rPh>
    <rPh sb="23" eb="24">
      <t>ナド</t>
    </rPh>
    <phoneticPr fontId="3"/>
  </si>
  <si>
    <t>ト　東日本大震災における緊急工事等の従事実績</t>
    <phoneticPr fontId="3"/>
  </si>
  <si>
    <t>ア</t>
    <phoneticPr fontId="3"/>
  </si>
  <si>
    <t>イ</t>
    <phoneticPr fontId="3"/>
  </si>
  <si>
    <t>施工実績あり</t>
    <rPh sb="0" eb="2">
      <t>セコウ</t>
    </rPh>
    <rPh sb="2" eb="4">
      <t>ジッセキ</t>
    </rPh>
    <phoneticPr fontId="3"/>
  </si>
  <si>
    <t>なし</t>
    <phoneticPr fontId="3"/>
  </si>
  <si>
    <t>同種工事の施工実績の有無</t>
    <phoneticPr fontId="3"/>
  </si>
  <si>
    <t>受　注　形　態</t>
    <phoneticPr fontId="3"/>
  </si>
  <si>
    <t>単独</t>
    <rPh sb="0" eb="2">
      <t>タンドク</t>
    </rPh>
    <phoneticPr fontId="3"/>
  </si>
  <si>
    <t>共同企業体</t>
    <rPh sb="0" eb="2">
      <t>キョウドウ</t>
    </rPh>
    <rPh sb="2" eb="5">
      <t>キギョウタイ</t>
    </rPh>
    <phoneticPr fontId="3"/>
  </si>
  <si>
    <t>受　注　形　態</t>
    <phoneticPr fontId="3"/>
  </si>
  <si>
    <t>（いずれか選択）</t>
    <rPh sb="5" eb="7">
      <t>センタク</t>
    </rPh>
    <phoneticPr fontId="3"/>
  </si>
  <si>
    <t>なし</t>
    <phoneticPr fontId="3"/>
  </si>
  <si>
    <t>（有無を選択）</t>
    <phoneticPr fontId="3"/>
  </si>
  <si>
    <t>エ</t>
    <phoneticPr fontId="3"/>
  </si>
  <si>
    <t>不誠実な行為又は労働災害等</t>
    <phoneticPr fontId="3"/>
  </si>
  <si>
    <t>指名停止あり</t>
    <phoneticPr fontId="3"/>
  </si>
  <si>
    <t>文書指導あり</t>
    <phoneticPr fontId="3"/>
  </si>
  <si>
    <t>複数履歴あり</t>
    <phoneticPr fontId="3"/>
  </si>
  <si>
    <t>（該当事項を選択）</t>
    <rPh sb="1" eb="3">
      <t>ガイトウ</t>
    </rPh>
    <rPh sb="3" eb="5">
      <t>ジコウ</t>
    </rPh>
    <rPh sb="6" eb="8">
      <t>センタク</t>
    </rPh>
    <phoneticPr fontId="3"/>
  </si>
  <si>
    <t>認証取得あり</t>
    <phoneticPr fontId="3"/>
  </si>
  <si>
    <t>品質管理システムの
　　認証取得状況</t>
    <phoneticPr fontId="3"/>
  </si>
  <si>
    <t>加入あり</t>
    <phoneticPr fontId="3"/>
  </si>
  <si>
    <t>建設業労働災害防止協会への
　　加入状況</t>
    <phoneticPr fontId="3"/>
  </si>
  <si>
    <t>オ</t>
    <phoneticPr fontId="3"/>
  </si>
  <si>
    <t>カ</t>
    <phoneticPr fontId="3"/>
  </si>
  <si>
    <t>カ</t>
    <phoneticPr fontId="3"/>
  </si>
  <si>
    <t>なし</t>
    <phoneticPr fontId="3"/>
  </si>
  <si>
    <t>（役割を選択）</t>
    <rPh sb="1" eb="3">
      <t>ヤクワリ</t>
    </rPh>
    <rPh sb="4" eb="6">
      <t>センタク</t>
    </rPh>
    <phoneticPr fontId="3"/>
  </si>
  <si>
    <t>（有無を選択）</t>
    <rPh sb="1" eb="3">
      <t>ウム</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</si>
  <si>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</si>
  <si>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</si>
  <si>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</si>
  <si>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専任指導者制度の適用の有無</t>
    <rPh sb="0" eb="2">
      <t>センニン</t>
    </rPh>
    <rPh sb="2" eb="5">
      <t>シドウシャ</t>
    </rPh>
    <rPh sb="5" eb="7">
      <t>セイド</t>
    </rPh>
    <rPh sb="8" eb="10">
      <t>テキヨウ</t>
    </rPh>
    <rPh sb="11" eb="13">
      <t>ウム</t>
    </rPh>
    <phoneticPr fontId="3"/>
  </si>
  <si>
    <t>←点数なしは０を入力すること</t>
    <rPh sb="1" eb="3">
      <t>テンスウ</t>
    </rPh>
    <rPh sb="8" eb="10">
      <t>ニュウリョク</t>
    </rPh>
    <phoneticPr fontId="3"/>
  </si>
  <si>
    <t>（区分を選択）</t>
    <rPh sb="1" eb="3">
      <t>クブン</t>
    </rPh>
    <rPh sb="4" eb="6">
      <t>センタク</t>
    </rPh>
    <phoneticPr fontId="3"/>
  </si>
  <si>
    <t>（直接数値を入力）</t>
    <rPh sb="1" eb="3">
      <t>チョクセツ</t>
    </rPh>
    <rPh sb="3" eb="5">
      <t>スウチ</t>
    </rPh>
    <rPh sb="6" eb="8">
      <t>ニュウリョク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</si>
  <si>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</si>
  <si>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</si>
  <si>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※ありの場合，所属する団体と協定名称を記載のこと。</t>
    <phoneticPr fontId="3"/>
  </si>
  <si>
    <t>活動年度</t>
    <rPh sb="0" eb="2">
      <t>カツドウ</t>
    </rPh>
    <rPh sb="2" eb="4">
      <t>ネンド</t>
    </rPh>
    <phoneticPr fontId="3"/>
  </si>
  <si>
    <t>活動内容</t>
    <rPh sb="0" eb="2">
      <t>カツドウ</t>
    </rPh>
    <rPh sb="2" eb="4">
      <t>ナイヨウ</t>
    </rPh>
    <phoneticPr fontId="3"/>
  </si>
  <si>
    <t>対象となる協定</t>
    <rPh sb="0" eb="2">
      <t>タイショウ</t>
    </rPh>
    <rPh sb="5" eb="7">
      <t>キョウテイ</t>
    </rPh>
    <phoneticPr fontId="3"/>
  </si>
  <si>
    <t>（協定を選択）</t>
    <rPh sb="1" eb="3">
      <t>キョウテイ</t>
    </rPh>
    <rPh sb="4" eb="6">
      <t>センタク</t>
    </rPh>
    <phoneticPr fontId="3"/>
  </si>
  <si>
    <t>登録等あり</t>
    <phoneticPr fontId="3"/>
  </si>
  <si>
    <t>なし</t>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</si>
  <si>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</si>
  <si>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</si>
  <si>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-----以下は地域実績型の工事で選択可-----</t>
    <phoneticPr fontId="3"/>
  </si>
  <si>
    <t>複数従事実績あり</t>
    <phoneticPr fontId="3"/>
  </si>
  <si>
    <t>従事実績あり</t>
    <phoneticPr fontId="3"/>
  </si>
  <si>
    <t>なし　</t>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</si>
  <si>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</si>
  <si>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</si>
  <si>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</si>
  <si>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</si>
  <si>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●複数従事実績ありの場合</t>
    <rPh sb="1" eb="3">
      <t>フクスウ</t>
    </rPh>
    <rPh sb="3" eb="5">
      <t>ジュウジ</t>
    </rPh>
    <rPh sb="5" eb="7">
      <t>ジッセキ</t>
    </rPh>
    <rPh sb="10" eb="12">
      <t>バアイ</t>
    </rPh>
    <phoneticPr fontId="3"/>
  </si>
  <si>
    <t>●従事実績ありの場合</t>
    <rPh sb="1" eb="3">
      <t>ジュウジ</t>
    </rPh>
    <rPh sb="3" eb="5">
      <t>ジッセキ</t>
    </rPh>
    <rPh sb="8" eb="10">
      <t>バアイ</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</si>
  <si>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</si>
  <si>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</si>
  <si>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</si>
  <si>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</si>
  <si>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</si>
  <si>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</si>
  <si>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</si>
  <si>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●複数施工実績ありの場合</t>
    <rPh sb="1" eb="3">
      <t>フクスウ</t>
    </rPh>
    <rPh sb="5" eb="7">
      <t>ジッセキ</t>
    </rPh>
    <rPh sb="10" eb="12">
      <t>バアイ</t>
    </rPh>
    <phoneticPr fontId="3"/>
  </si>
  <si>
    <t>所管区域の複数施工実績あり</t>
    <rPh sb="0" eb="2">
      <t>ショカン</t>
    </rPh>
    <rPh sb="2" eb="4">
      <t>クイキ</t>
    </rPh>
    <rPh sb="5" eb="7">
      <t>フクスウ</t>
    </rPh>
    <rPh sb="9" eb="11">
      <t>ジッセキ</t>
    </rPh>
    <phoneticPr fontId="3"/>
  </si>
  <si>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3"/>
  </si>
  <si>
    <t>所管区域外の複数施工実績あり</t>
    <rPh sb="0" eb="2">
      <t>ショカン</t>
    </rPh>
    <rPh sb="2" eb="4">
      <t>クイキ</t>
    </rPh>
    <rPh sb="4" eb="5">
      <t>ソト</t>
    </rPh>
    <rPh sb="6" eb="8">
      <t>フクスウ</t>
    </rPh>
    <rPh sb="10" eb="12">
      <t>ジッセキ</t>
    </rPh>
    <phoneticPr fontId="3"/>
  </si>
  <si>
    <t>●施工実績ありの場合</t>
    <rPh sb="3" eb="5">
      <t>ジッセキ</t>
    </rPh>
    <rPh sb="8" eb="10">
      <t>バアイ</t>
    </rPh>
    <phoneticPr fontId="3"/>
  </si>
  <si>
    <t>所管区域の施工実績あり</t>
    <rPh sb="0" eb="2">
      <t>ショカン</t>
    </rPh>
    <rPh sb="2" eb="4">
      <t>クイキ</t>
    </rPh>
    <rPh sb="7" eb="9">
      <t>ジッセキ</t>
    </rPh>
    <phoneticPr fontId="3"/>
  </si>
  <si>
    <t>（区分を選択）</t>
    <phoneticPr fontId="3"/>
  </si>
  <si>
    <t>（完成年度を選択）</t>
    <rPh sb="1" eb="3">
      <t>カンセイ</t>
    </rPh>
    <rPh sb="3" eb="5">
      <t>ネンド</t>
    </rPh>
    <rPh sb="6" eb="8">
      <t>センタク</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</si>
  <si>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</si>
  <si>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</si>
  <si>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</si>
  <si>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</si>
  <si>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</si>
  <si>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</si>
  <si>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ＩＳＯ１４００１</t>
  </si>
  <si>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</si>
  <si>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</si>
  <si>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</si>
  <si>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</si>
  <si>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その他</t>
    <rPh sb="2" eb="3">
      <t>タ</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</si>
  <si>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</si>
  <si>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</si>
  <si>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</si>
  <si>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表彰歴あり</t>
    <rPh sb="0" eb="2">
      <t>ヒョウショウ</t>
    </rPh>
    <rPh sb="2" eb="3">
      <t>レキ</t>
    </rPh>
    <phoneticPr fontId="3"/>
  </si>
  <si>
    <t>指名停止あり</t>
    <rPh sb="0" eb="2">
      <t>シメイ</t>
    </rPh>
    <rPh sb="2" eb="4">
      <t>テイシ</t>
    </rPh>
    <phoneticPr fontId="3"/>
  </si>
  <si>
    <t>文書指導あり</t>
    <rPh sb="0" eb="2">
      <t>ブンショ</t>
    </rPh>
    <rPh sb="2" eb="4">
      <t>シドウ</t>
    </rPh>
    <phoneticPr fontId="3"/>
  </si>
  <si>
    <t>複数履歴あり</t>
    <rPh sb="0" eb="2">
      <t>フクスウ</t>
    </rPh>
    <rPh sb="2" eb="4">
      <t>リレキ</t>
    </rPh>
    <phoneticPr fontId="3"/>
  </si>
  <si>
    <t>認証取得あり</t>
    <rPh sb="0" eb="2">
      <t>ニンショウ</t>
    </rPh>
    <rPh sb="2" eb="4">
      <t>シュトク</t>
    </rPh>
    <phoneticPr fontId="3"/>
  </si>
  <si>
    <t>加入あり</t>
    <rPh sb="0" eb="2">
      <t>カニュウ</t>
    </rPh>
    <phoneticPr fontId="3"/>
  </si>
  <si>
    <t>推奨単位以上の取得単位あり</t>
    <rPh sb="0" eb="2">
      <t>スイショウ</t>
    </rPh>
    <rPh sb="2" eb="4">
      <t>タンイ</t>
    </rPh>
    <rPh sb="4" eb="6">
      <t>イジョウ</t>
    </rPh>
    <rPh sb="7" eb="9">
      <t>シュトク</t>
    </rPh>
    <rPh sb="9" eb="11">
      <t>タンイ</t>
    </rPh>
    <phoneticPr fontId="3"/>
  </si>
  <si>
    <t>推奨単位の1/2以上の取得単位あり</t>
    <rPh sb="0" eb="2">
      <t>スイショウ</t>
    </rPh>
    <rPh sb="2" eb="4">
      <t>タンイ</t>
    </rPh>
    <rPh sb="8" eb="10">
      <t>イジョウ</t>
    </rPh>
    <rPh sb="11" eb="13">
      <t>シュトク</t>
    </rPh>
    <rPh sb="13" eb="15">
      <t>タンイ</t>
    </rPh>
    <phoneticPr fontId="3"/>
  </si>
  <si>
    <t>推奨単位の1/2未満の取得単位あり</t>
    <rPh sb="0" eb="2">
      <t>スイショウ</t>
    </rPh>
    <rPh sb="2" eb="4">
      <t>タンイ</t>
    </rPh>
    <rPh sb="8" eb="10">
      <t>ミマン</t>
    </rPh>
    <rPh sb="11" eb="13">
      <t>シュトク</t>
    </rPh>
    <rPh sb="13" eb="15">
      <t>タンイ</t>
    </rPh>
    <phoneticPr fontId="3"/>
  </si>
  <si>
    <t>指定資格あり</t>
    <rPh sb="0" eb="2">
      <t>シテイ</t>
    </rPh>
    <rPh sb="2" eb="4">
      <t>シカク</t>
    </rPh>
    <phoneticPr fontId="3"/>
  </si>
  <si>
    <t>配置あり</t>
    <rPh sb="0" eb="2">
      <t>ハイチ</t>
    </rPh>
    <phoneticPr fontId="3"/>
  </si>
  <si>
    <t>８０％以上</t>
    <rPh sb="3" eb="5">
      <t>イジョウ</t>
    </rPh>
    <phoneticPr fontId="3"/>
  </si>
  <si>
    <t>５０％以上８０％未満</t>
    <rPh sb="3" eb="5">
      <t>イジョウ</t>
    </rPh>
    <rPh sb="8" eb="10">
      <t>ミマン</t>
    </rPh>
    <phoneticPr fontId="3"/>
  </si>
  <si>
    <t>５０％未満</t>
    <rPh sb="3" eb="5">
      <t>ミマン</t>
    </rPh>
    <phoneticPr fontId="3"/>
  </si>
  <si>
    <t>該当下請なし</t>
    <rPh sb="0" eb="2">
      <t>ガイトウ</t>
    </rPh>
    <rPh sb="2" eb="4">
      <t>シタウ</t>
    </rPh>
    <phoneticPr fontId="3"/>
  </si>
  <si>
    <t>顕彰歴あり</t>
    <rPh sb="0" eb="2">
      <t>ケンショウ</t>
    </rPh>
    <rPh sb="2" eb="3">
      <t>レキ</t>
    </rPh>
    <phoneticPr fontId="3"/>
  </si>
  <si>
    <t>複数実績あり</t>
    <rPh sb="0" eb="2">
      <t>フクスウ</t>
    </rPh>
    <rPh sb="2" eb="4">
      <t>ジッセキ</t>
    </rPh>
    <phoneticPr fontId="3"/>
  </si>
  <si>
    <t>実績あり</t>
    <rPh sb="0" eb="2">
      <t>ジッセキ</t>
    </rPh>
    <phoneticPr fontId="3"/>
  </si>
  <si>
    <t>複数締結実績ありかつ活動実績あり</t>
    <rPh sb="0" eb="2">
      <t>フクスウ</t>
    </rPh>
    <rPh sb="2" eb="4">
      <t>テイケツ</t>
    </rPh>
    <rPh sb="4" eb="6">
      <t>ジッセキ</t>
    </rPh>
    <rPh sb="10" eb="12">
      <t>カツドウ</t>
    </rPh>
    <rPh sb="12" eb="14">
      <t>ジッセキ</t>
    </rPh>
    <phoneticPr fontId="3"/>
  </si>
  <si>
    <t>複数締結実績あり</t>
    <rPh sb="0" eb="2">
      <t>フクスウ</t>
    </rPh>
    <rPh sb="2" eb="4">
      <t>テイケツ</t>
    </rPh>
    <rPh sb="4" eb="6">
      <t>ジッセキ</t>
    </rPh>
    <phoneticPr fontId="3"/>
  </si>
  <si>
    <t>締結実績ありかつ活動実績あり</t>
    <rPh sb="0" eb="2">
      <t>テイケツ</t>
    </rPh>
    <rPh sb="2" eb="4">
      <t>ジッセキ</t>
    </rPh>
    <rPh sb="8" eb="10">
      <t>カツドウ</t>
    </rPh>
    <rPh sb="10" eb="12">
      <t>ジッセキ</t>
    </rPh>
    <phoneticPr fontId="3"/>
  </si>
  <si>
    <t>締結実績あり</t>
    <rPh sb="0" eb="2">
      <t>テイケツ</t>
    </rPh>
    <rPh sb="2" eb="4">
      <t>ジッセキ</t>
    </rPh>
    <phoneticPr fontId="3"/>
  </si>
  <si>
    <t>複数登録等あり</t>
    <rPh sb="0" eb="2">
      <t>フクスウ</t>
    </rPh>
    <rPh sb="2" eb="4">
      <t>トウロク</t>
    </rPh>
    <rPh sb="4" eb="5">
      <t>トウ</t>
    </rPh>
    <phoneticPr fontId="3"/>
  </si>
  <si>
    <t>登録等あり</t>
    <rPh sb="0" eb="2">
      <t>トウロク</t>
    </rPh>
    <rPh sb="2" eb="3">
      <t>トウ</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</si>
  <si>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トウ</t>
    </rPh>
    <phoneticPr fontId="3"/>
  </si>
  <si>
    <t>発注区又は発注支所の登録等あり</t>
    <rPh sb="0" eb="2">
      <t>ハッチュウ</t>
    </rPh>
    <rPh sb="2" eb="3">
      <t>ク</t>
    </rPh>
    <rPh sb="3" eb="4">
      <t>マタ</t>
    </rPh>
    <rPh sb="5" eb="7">
      <t>ハッチュウ</t>
    </rPh>
    <rPh sb="7" eb="9">
      <t>シショ</t>
    </rPh>
    <rPh sb="10" eb="12">
      <t>トウロク</t>
    </rPh>
    <rPh sb="12" eb="13">
      <t>トウ</t>
    </rPh>
    <phoneticPr fontId="3"/>
  </si>
  <si>
    <t>複数従事実績あり</t>
    <rPh sb="0" eb="2">
      <t>フクスウ</t>
    </rPh>
    <rPh sb="2" eb="4">
      <t>ジュウジ</t>
    </rPh>
    <rPh sb="4" eb="6">
      <t>ジッセキ</t>
    </rPh>
    <phoneticPr fontId="3"/>
  </si>
  <si>
    <t>従事実績あり</t>
    <rPh sb="0" eb="2">
      <t>ジュウジ</t>
    </rPh>
    <rPh sb="2" eb="4">
      <t>ジッセキ</t>
    </rPh>
    <phoneticPr fontId="3"/>
  </si>
  <si>
    <t>複数施工実績あり</t>
    <rPh sb="0" eb="2">
      <t>フクスウ</t>
    </rPh>
    <rPh sb="2" eb="4">
      <t>セコウ</t>
    </rPh>
    <rPh sb="4" eb="6">
      <t>ジッセキ</t>
    </rPh>
    <phoneticPr fontId="3"/>
  </si>
  <si>
    <t>所管区域の複数施工実績あり</t>
    <rPh sb="0" eb="2">
      <t>ショカン</t>
    </rPh>
    <rPh sb="2" eb="4">
      <t>クイキ</t>
    </rPh>
    <rPh sb="5" eb="7">
      <t>フクスウ</t>
    </rPh>
    <rPh sb="7" eb="9">
      <t>セコウ</t>
    </rPh>
    <rPh sb="9" eb="11">
      <t>ジッセキ</t>
    </rPh>
    <phoneticPr fontId="3"/>
  </si>
  <si>
    <t>所管区域外の複数施工実績あり</t>
    <rPh sb="0" eb="2">
      <t>ショカン</t>
    </rPh>
    <rPh sb="2" eb="4">
      <t>クイキ</t>
    </rPh>
    <rPh sb="4" eb="5">
      <t>ガイ</t>
    </rPh>
    <rPh sb="6" eb="8">
      <t>フクスウ</t>
    </rPh>
    <rPh sb="8" eb="10">
      <t>セコウ</t>
    </rPh>
    <rPh sb="10" eb="12">
      <t>ジッセキ</t>
    </rPh>
    <phoneticPr fontId="3"/>
  </si>
  <si>
    <t>所管区域の施工実績あり</t>
    <rPh sb="0" eb="2">
      <t>ショカン</t>
    </rPh>
    <rPh sb="2" eb="4">
      <t>クイキ</t>
    </rPh>
    <rPh sb="5" eb="7">
      <t>セコウ</t>
    </rPh>
    <rPh sb="7" eb="9">
      <t>ジッセキ</t>
    </rPh>
    <phoneticPr fontId="3"/>
  </si>
  <si>
    <t>所管区域外の施工実績あり</t>
    <rPh sb="0" eb="2">
      <t>ショカン</t>
    </rPh>
    <rPh sb="2" eb="4">
      <t>クイキ</t>
    </rPh>
    <rPh sb="4" eb="5">
      <t>ガイ</t>
    </rPh>
    <rPh sb="6" eb="8">
      <t>セコウ</t>
    </rPh>
    <rPh sb="8" eb="10">
      <t>ジッセキ</t>
    </rPh>
    <phoneticPr fontId="3"/>
  </si>
  <si>
    <t>６件以上の従事実績あり</t>
    <rPh sb="1" eb="2">
      <t>ケン</t>
    </rPh>
    <rPh sb="2" eb="4">
      <t>イジョウ</t>
    </rPh>
    <rPh sb="5" eb="7">
      <t>ジュウジ</t>
    </rPh>
    <rPh sb="7" eb="9">
      <t>ジッセキ</t>
    </rPh>
    <phoneticPr fontId="3"/>
  </si>
  <si>
    <t>４～５件の従事実績あり</t>
    <rPh sb="3" eb="4">
      <t>ケン</t>
    </rPh>
    <rPh sb="5" eb="7">
      <t>ジュウジ</t>
    </rPh>
    <rPh sb="7" eb="9">
      <t>ジッセキ</t>
    </rPh>
    <phoneticPr fontId="3"/>
  </si>
  <si>
    <t>２～３件の従事実績あり</t>
    <rPh sb="3" eb="4">
      <t>ケン</t>
    </rPh>
    <rPh sb="5" eb="7">
      <t>ジュウジ</t>
    </rPh>
    <rPh sb="7" eb="9">
      <t>ジッセキ</t>
    </rPh>
    <phoneticPr fontId="3"/>
  </si>
  <si>
    <t>義務外雇用あり</t>
    <rPh sb="0" eb="2">
      <t>ギム</t>
    </rPh>
    <rPh sb="2" eb="3">
      <t>ガイ</t>
    </rPh>
    <rPh sb="3" eb="5">
      <t>コヨウ</t>
    </rPh>
    <phoneticPr fontId="3"/>
  </si>
  <si>
    <t>認証取得等あり</t>
    <rPh sb="0" eb="2">
      <t>ニンショウ</t>
    </rPh>
    <rPh sb="2" eb="4">
      <t>シュトク</t>
    </rPh>
    <rPh sb="4" eb="5">
      <t>トウ</t>
    </rPh>
    <phoneticPr fontId="3"/>
  </si>
  <si>
    <t>なし</t>
    <phoneticPr fontId="3"/>
  </si>
  <si>
    <t>所管区域の施工実績ありかつ所管区域外の施工実績あり</t>
    <rPh sb="0" eb="2">
      <t>ショカン</t>
    </rPh>
    <rPh sb="2" eb="4">
      <t>クイキ</t>
    </rPh>
    <rPh sb="5" eb="7">
      <t>セコウ</t>
    </rPh>
    <rPh sb="7" eb="9">
      <t>ジッセキ</t>
    </rPh>
    <rPh sb="13" eb="15">
      <t>ショカン</t>
    </rPh>
    <rPh sb="15" eb="17">
      <t>クイキ</t>
    </rPh>
    <rPh sb="17" eb="18">
      <t>ソト</t>
    </rPh>
    <rPh sb="19" eb="21">
      <t>セコウ</t>
    </rPh>
    <rPh sb="21" eb="23">
      <t>ジッセキ</t>
    </rPh>
    <phoneticPr fontId="3"/>
  </si>
  <si>
    <t>所管区域の複数従事実績あり</t>
    <rPh sb="0" eb="2">
      <t>ショカン</t>
    </rPh>
    <rPh sb="2" eb="4">
      <t>クイキ</t>
    </rPh>
    <rPh sb="5" eb="7">
      <t>フクスウ</t>
    </rPh>
    <rPh sb="9" eb="11">
      <t>ジッセキ</t>
    </rPh>
    <phoneticPr fontId="3"/>
  </si>
  <si>
    <t>所管区域の従事実績ありかつ所管区域外の従事実績あり</t>
    <rPh sb="0" eb="2">
      <t>ショカン</t>
    </rPh>
    <rPh sb="2" eb="4">
      <t>クイキ</t>
    </rPh>
    <rPh sb="7" eb="9">
      <t>ジッセキ</t>
    </rPh>
    <rPh sb="13" eb="15">
      <t>ショカン</t>
    </rPh>
    <rPh sb="15" eb="17">
      <t>クイキ</t>
    </rPh>
    <rPh sb="17" eb="18">
      <t>ソト</t>
    </rPh>
    <rPh sb="21" eb="23">
      <t>ジッセキ</t>
    </rPh>
    <phoneticPr fontId="3"/>
  </si>
  <si>
    <t>所管区域外の複数従事実績あり</t>
    <rPh sb="0" eb="2">
      <t>ショカン</t>
    </rPh>
    <rPh sb="2" eb="4">
      <t>クイキ</t>
    </rPh>
    <rPh sb="4" eb="5">
      <t>ガイ</t>
    </rPh>
    <rPh sb="6" eb="8">
      <t>フクスウ</t>
    </rPh>
    <rPh sb="10" eb="12">
      <t>ジッセキ</t>
    </rPh>
    <phoneticPr fontId="3"/>
  </si>
  <si>
    <t>所管区域の従事実績あり</t>
    <rPh sb="0" eb="2">
      <t>ショカン</t>
    </rPh>
    <rPh sb="2" eb="4">
      <t>クイキ</t>
    </rPh>
    <rPh sb="7" eb="9">
      <t>ジッセキ</t>
    </rPh>
    <phoneticPr fontId="3"/>
  </si>
  <si>
    <t>所管区域外の従事実績あり</t>
    <rPh sb="0" eb="2">
      <t>ショカン</t>
    </rPh>
    <rPh sb="2" eb="4">
      <t>クイキ</t>
    </rPh>
    <rPh sb="4" eb="5">
      <t>ガイ</t>
    </rPh>
    <rPh sb="8" eb="10">
      <t>ジッセキ</t>
    </rPh>
    <phoneticPr fontId="3"/>
  </si>
  <si>
    <t>複数登録等あり</t>
    <rPh sb="0" eb="2">
      <t>フクスウ</t>
    </rPh>
    <rPh sb="2" eb="4">
      <t>トウロク</t>
    </rPh>
    <rPh sb="4" eb="5">
      <t>ナド</t>
    </rPh>
    <phoneticPr fontId="3"/>
  </si>
  <si>
    <t>企業の
地域貢献</t>
    <rPh sb="0" eb="2">
      <t>キギョウ</t>
    </rPh>
    <rPh sb="4" eb="6">
      <t>チイキ</t>
    </rPh>
    <rPh sb="6" eb="8">
      <t>コウケン</t>
    </rPh>
    <phoneticPr fontId="3"/>
  </si>
  <si>
    <t>（税抜）</t>
    <rPh sb="1" eb="2">
      <t>ゼイ</t>
    </rPh>
    <rPh sb="2" eb="3">
      <t>ヌ</t>
    </rPh>
    <phoneticPr fontId="3"/>
  </si>
  <si>
    <t>※1　整理番号，会社名（商号）及び工事件名を記入して下さい。</t>
    <rPh sb="3" eb="5">
      <t>セイリ</t>
    </rPh>
    <rPh sb="5" eb="7">
      <t>バンゴウ</t>
    </rPh>
    <rPh sb="8" eb="11">
      <t>カイシャメイ</t>
    </rPh>
    <rPh sb="12" eb="14">
      <t>ショウゴウ</t>
    </rPh>
    <rPh sb="15" eb="16">
      <t>オヨ</t>
    </rPh>
    <rPh sb="17" eb="18">
      <t>コウ</t>
    </rPh>
    <rPh sb="18" eb="19">
      <t>コト</t>
    </rPh>
    <rPh sb="19" eb="21">
      <t>ケンメイ</t>
    </rPh>
    <rPh sb="22" eb="24">
      <t>キニュウ</t>
    </rPh>
    <rPh sb="26" eb="27">
      <t>クダ</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</si>
  <si>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</si>
  <si>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</si>
  <si>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</si>
  <si>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ク　過去2ヶ年度及び現年度における工事成績評定点（最高点）</t>
    <phoneticPr fontId="3"/>
  </si>
  <si>
    <t>コ　過去2ヶ年度における東北地方工事安全施工推進大会（SAFETY）優良企業表彰歴</t>
    <phoneticPr fontId="3"/>
  </si>
  <si>
    <t>サ(1)　継続教育(CPD)の取組み状況
　※予定価格5千万円以上で適用</t>
    <rPh sb="5" eb="7">
      <t>ケイゾク</t>
    </rPh>
    <rPh sb="7" eb="9">
      <t>キョウイク</t>
    </rPh>
    <rPh sb="15" eb="17">
      <t>トリク</t>
    </rPh>
    <rPh sb="18" eb="20">
      <t>ジョウキョウ</t>
    </rPh>
    <rPh sb="23" eb="25">
      <t>ヨテイ</t>
    </rPh>
    <rPh sb="25" eb="27">
      <t>カカク</t>
    </rPh>
    <rPh sb="28" eb="33">
      <t>センマンエンイジョウ</t>
    </rPh>
    <rPh sb="34" eb="36">
      <t>テキヨウ</t>
    </rPh>
    <phoneticPr fontId="3"/>
  </si>
  <si>
    <t>サ(2)　関連資格の保有状況
　※予定価格5千万円未満で適用</t>
    <phoneticPr fontId="3"/>
  </si>
  <si>
    <t>ス　市内企業の活用計画割合（H25.4.1より当面の間削除する）</t>
    <phoneticPr fontId="3"/>
  </si>
  <si>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</si>
  <si>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ソ　過去2ヶ年度及び現年度における地域貢献活動等の実績</t>
    <phoneticPr fontId="3"/>
  </si>
  <si>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</si>
  <si>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チ　緊急工事登録等への取組み実績</t>
    <phoneticPr fontId="3"/>
  </si>
  <si>
    <t>ツ　過去2ヶ年度における困難業務等の従事実績</t>
    <phoneticPr fontId="3"/>
  </si>
  <si>
    <t>テ　過去2ヶ年度における維持工事等の施工実績</t>
    <phoneticPr fontId="3"/>
  </si>
  <si>
    <t>ナ　障害者の雇用促進状況</t>
    <phoneticPr fontId="3"/>
  </si>
  <si>
    <t>ニ　環境管理システムの認証取得等の状況</t>
    <rPh sb="2" eb="4">
      <t>カンキョウ</t>
    </rPh>
    <rPh sb="4" eb="6">
      <t>カンリ</t>
    </rPh>
    <rPh sb="11" eb="13">
      <t>ニンショウ</t>
    </rPh>
    <rPh sb="13" eb="16">
      <t>シュトクナド</t>
    </rPh>
    <rPh sb="17" eb="19">
      <t>ジョウキョウ</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</si>
  <si>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</si>
  <si>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</si>
  <si>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</si>
  <si>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</si>
  <si>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</si>
  <si>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平均点→
（点数なしは
０を記入）</t>
    <rPh sb="0" eb="2">
      <t>ヘイキン</t>
    </rPh>
    <rPh sb="2" eb="3">
      <t>テン</t>
    </rPh>
    <rPh sb="6" eb="8">
      <t>テンスウ</t>
    </rPh>
    <rPh sb="14" eb="16">
      <t>キニュウ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</si>
  <si>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</si>
  <si>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工　事　場　所</t>
    <rPh sb="0" eb="1">
      <t>コウ</t>
    </rPh>
    <rPh sb="2" eb="3">
      <t>コト</t>
    </rPh>
    <rPh sb="4" eb="5">
      <t>ジョウ</t>
    </rPh>
    <phoneticPr fontId="3"/>
  </si>
  <si>
    <r>
      <t>　ア　工事成績評定点（平均点）
　</t>
    </r>
    <r>
      <rPr>
        <sz val="9"/>
        <rFont val="ＭＳ Ｐ明朝"/>
        <family val="1"/>
        <charset val="128"/>
      </rPr>
      <t>（入札形態がJVの場合，代表者の実績）</t>
    </r>
    <rPh sb="3" eb="5">
      <t>コウジ</t>
    </rPh>
    <rPh sb="5" eb="7">
      <t>セイセキ</t>
    </rPh>
    <rPh sb="7" eb="9">
      <t>ヒョウテイ</t>
    </rPh>
    <rPh sb="9" eb="10">
      <t>テン</t>
    </rPh>
    <rPh sb="11" eb="13">
      <t>ヘイキン</t>
    </rPh>
    <rPh sb="13" eb="14">
      <t>テン</t>
    </rPh>
    <rPh sb="18" eb="20">
      <t>ニュウサツ</t>
    </rPh>
    <rPh sb="20" eb="22">
      <t>ケイタイ</t>
    </rPh>
    <rPh sb="26" eb="28">
      <t>バアイ</t>
    </rPh>
    <rPh sb="29" eb="32">
      <t>ダイヒョウシャ</t>
    </rPh>
    <rPh sb="33" eb="35">
      <t>ジッセキ</t>
    </rPh>
    <phoneticPr fontId="3"/>
  </si>
  <si>
    <r>
      <t>　　</t>
    </r>
    <r>
      <rPr>
        <sz val="9"/>
        <rFont val="ＭＳ Ｐ明朝"/>
        <family val="1"/>
        <charset val="128"/>
      </rPr>
      <t>（入札形態がJVの場合，代表者の実績）</t>
    </r>
    <r>
      <rPr>
        <sz val="10"/>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</si>
  <si>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</si>
  <si>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</si>
  <si>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</si>
  <si>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</si>
  <si>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</si>
  <si>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サ(2)　関連資格の保有状況</t>
    <rPh sb="5" eb="7">
      <t>カンレン</t>
    </rPh>
    <rPh sb="7" eb="9">
      <t>シカク</t>
    </rPh>
    <rPh sb="10" eb="12">
      <t>ホユウ</t>
    </rPh>
    <rPh sb="12" eb="14">
      <t>ジョウキョウ</t>
    </rPh>
    <phoneticPr fontId="3"/>
  </si>
  <si>
    <r>
      <rPr>
        <sz val="9"/>
        <rFont val="ＭＳ Ｐ明朝"/>
        <family val="1"/>
        <charset val="128"/>
      </rPr>
      <t>　（入札形態がJVの場合，代表者の実績）</t>
    </r>
    <r>
      <rPr>
        <strike/>
        <sz val="10"/>
        <rFont val="ＭＳ Ｐゴシック"/>
        <family val="3"/>
        <charset val="128"/>
      </rPr>
      <t xml:space="preserve">
</t>
    </r>
    <r>
      <rPr>
        <sz val="10"/>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</si>
  <si>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</si>
  <si>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
　　地方工事安全施工推進大会
　　（SAFETY)優良企業表彰歴
　</t>
    </r>
    <r>
      <rPr>
        <sz val="9"/>
        <rFont val="ＭＳ Ｐ明朝"/>
        <family val="1"/>
        <charset val="128"/>
      </rPr>
      <t>（入札形態がJVの場合，代表者の実績）</t>
    </r>
    <phoneticPr fontId="3"/>
  </si>
  <si>
    <r>
      <t xml:space="preserve">サ(1)　継続教育（CPD）の取組み
　　状況
</t>
    </r>
    <r>
      <rPr>
        <sz val="9"/>
        <rFont val="ＭＳ Ｐ明朝"/>
        <family val="1"/>
        <charset val="128"/>
      </rPr>
      <t>　（入札形態がJVの場合，代表者の実績）</t>
    </r>
    <rPh sb="5" eb="7">
      <t>ケイゾク</t>
    </rPh>
    <rPh sb="7" eb="9">
      <t>キョウイク</t>
    </rPh>
    <rPh sb="15" eb="17">
      <t>トリクミ</t>
    </rPh>
    <rPh sb="21" eb="23">
      <t>ジョウキョウ</t>
    </rPh>
    <phoneticPr fontId="3"/>
  </si>
  <si>
    <t>協定締結の有無</t>
    <rPh sb="0" eb="1">
      <t>キョウ</t>
    </rPh>
    <rPh sb="1" eb="2">
      <t>テイ</t>
    </rPh>
    <rPh sb="2" eb="4">
      <t>テイケツ</t>
    </rPh>
    <rPh sb="5" eb="7">
      <t>ウム</t>
    </rPh>
    <phoneticPr fontId="3"/>
  </si>
  <si>
    <t>締結協定名称１</t>
    <rPh sb="0" eb="2">
      <t>テイケツ</t>
    </rPh>
    <rPh sb="2" eb="3">
      <t>キョウ</t>
    </rPh>
    <rPh sb="3" eb="4">
      <t>テイ</t>
    </rPh>
    <rPh sb="4" eb="6">
      <t>メイショウ</t>
    </rPh>
    <phoneticPr fontId="3"/>
  </si>
  <si>
    <t>締結協定名称２</t>
    <rPh sb="0" eb="2">
      <t>テイケツ</t>
    </rPh>
    <rPh sb="2" eb="3">
      <t>キョウ</t>
    </rPh>
    <rPh sb="3" eb="4">
      <t>テイ</t>
    </rPh>
    <rPh sb="4" eb="6">
      <t>メイショウ</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</si>
  <si>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</si>
  <si>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</si>
  <si>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</si>
  <si>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※従事実績は，様式-共5に詳しい内容を記載すること。　</t>
    <rPh sb="1" eb="3">
      <t>ジュウジ</t>
    </rPh>
    <phoneticPr fontId="3"/>
  </si>
  <si>
    <t>※配置状況は，様式-共6に詳しい内容を記載すること。　</t>
    <rPh sb="1" eb="3">
      <t>ハイチ</t>
    </rPh>
    <rPh sb="3" eb="5">
      <t>ジョウキョウ</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</si>
  <si>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</si>
  <si>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r>
      <t xml:space="preserve">シ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</si>
  <si>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セ　下請負の
　　地元発注推進企業顕彰歴
</t>
    </r>
    <r>
      <rPr>
        <sz val="9"/>
        <rFont val="ＭＳ Ｐ明朝"/>
        <family val="1"/>
        <charset val="128"/>
      </rPr>
      <t>　（入札形態がJVの場合，代表者の実績）</t>
    </r>
    <rPh sb="2" eb="3">
      <t>シタ</t>
    </rPh>
    <rPh sb="3" eb="5">
      <t>ウケオイ</t>
    </rPh>
    <rPh sb="9" eb="11">
      <t>ジモト</t>
    </rPh>
    <rPh sb="11" eb="13">
      <t>ハッチュウ</t>
    </rPh>
    <rPh sb="13" eb="15">
      <t>スイシン</t>
    </rPh>
    <rPh sb="15" eb="17">
      <t>キギョウ</t>
    </rPh>
    <rPh sb="17" eb="19">
      <t>ケンショウ</t>
    </rPh>
    <rPh sb="19" eb="20">
      <t>レキ</t>
    </rPh>
    <phoneticPr fontId="3"/>
  </si>
  <si>
    <r>
      <t xml:space="preserve">ソ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</si>
  <si>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タ　防災に関する
　　応援協定等の締結実績
　　及び協定に基づく活動実績
</t>
    </r>
    <r>
      <rPr>
        <sz val="9"/>
        <rFont val="ＭＳ Ｐ明朝"/>
        <family val="1"/>
        <charset val="128"/>
      </rPr>
      <t xml:space="preserve">  （入札形態がJVの場合，いずれかの企業の実績）</t>
    </r>
    <rPh sb="2" eb="4">
      <t>ボウサイ</t>
    </rPh>
    <rPh sb="5" eb="6">
      <t>カン</t>
    </rPh>
    <rPh sb="11" eb="13">
      <t>オウエン</t>
    </rPh>
    <rPh sb="13" eb="16">
      <t>キョウテイトウ</t>
    </rPh>
    <rPh sb="17" eb="19">
      <t>テイケツ</t>
    </rPh>
    <rPh sb="19" eb="21">
      <t>ジッセキ</t>
    </rPh>
    <rPh sb="24" eb="25">
      <t>オヨ</t>
    </rPh>
    <rPh sb="26" eb="28">
      <t>キョウテイ</t>
    </rPh>
    <rPh sb="29" eb="30">
      <t>モト</t>
    </rPh>
    <rPh sb="32" eb="34">
      <t>カツドウ</t>
    </rPh>
    <rPh sb="34" eb="36">
      <t>ジッセキ</t>
    </rPh>
    <phoneticPr fontId="3"/>
  </si>
  <si>
    <r>
      <t xml:space="preserve">チ　緊急工事登録等への
　　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4" eb="16">
      <t>トリク</t>
    </rPh>
    <rPh sb="17" eb="19">
      <t>ジッセキ</t>
    </rPh>
    <phoneticPr fontId="3"/>
  </si>
  <si>
    <r>
      <t xml:space="preserve">ツ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</si>
  <si>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テ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</si>
  <si>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ト　東日本大震災における緊急工事等の従事実績</t>
    </r>
    <r>
      <rPr>
        <sz val="9.5"/>
        <rFont val="ＭＳ Ｐ明朝"/>
        <family val="1"/>
        <charset val="128"/>
      </rPr>
      <t xml:space="preserve"> </t>
    </r>
    <r>
      <rPr>
        <sz val="9"/>
        <rFont val="ＭＳ Ｐ明朝"/>
        <family val="1"/>
        <charset val="128"/>
      </rPr>
      <t>（入札形態がJVの場合，いずれかの企業の実績）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3"/>
  </si>
  <si>
    <r>
      <t xml:space="preserve">ナ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</si>
  <si>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二　環境管理システムの認証取得等の状況
</t>
    </r>
    <r>
      <rPr>
        <sz val="9"/>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</si>
  <si>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</si>
  <si>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</si>
  <si>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</si>
  <si>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</si>
  <si>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</si>
  <si>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</si>
  <si>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</si>
  <si>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</si>
  <si>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</si>
  <si>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</si>
  <si>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</si>
  <si>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</si>
  <si>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r>
      <t xml:space="preserve">
ト　東日本大震災における
　緊急工事等の従事実績
</t>
    </r>
    <r>
      <rPr>
        <sz val="10"/>
        <rFont val="ＭＳ Ｐ明朝"/>
        <family val="1"/>
        <charset val="128"/>
      </rPr>
      <t xml:space="preserve"> （入札形態がJVの場合，いずれかの企業の実績）</t>
    </r>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</si>
  <si>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</si>
  <si>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</si>
  <si>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</si>
  <si>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◯◯◯◯基幹技能者</t>
    <phoneticPr fontId="3"/>
  </si>
  <si>
    <t>複数登録等あり</t>
    <phoneticPr fontId="3"/>
  </si>
  <si>
    <t>（複数締結ありの対象となる協定のみ選択してください）</t>
    <phoneticPr fontId="3"/>
  </si>
  <si>
    <t>雇用の状況</t>
    <rPh sb="0" eb="2">
      <t>コヨウ</t>
    </rPh>
    <rPh sb="3" eb="5">
      <t>ジョウキョウ</t>
    </rPh>
    <phoneticPr fontId="3"/>
  </si>
  <si>
    <t>適用（義務）あり</t>
    <rPh sb="0" eb="2">
      <t>テキヨウ</t>
    </rPh>
    <rPh sb="3" eb="5">
      <t>ギム</t>
    </rPh>
    <phoneticPr fontId="3"/>
  </si>
  <si>
    <t>なし</t>
    <phoneticPr fontId="3"/>
  </si>
  <si>
    <t>発　注　機　関</t>
    <phoneticPr fontId="3"/>
  </si>
  <si>
    <t>工　　事　　名</t>
    <phoneticPr fontId="3"/>
  </si>
  <si>
    <t>契　約　金　額
（最終契約金額（税込））</t>
    <phoneticPr fontId="3"/>
  </si>
  <si>
    <t>工　事　場　所</t>
    <rPh sb="0" eb="1">
      <t>コウ</t>
    </rPh>
    <rPh sb="2" eb="3">
      <t>ジ</t>
    </rPh>
    <rPh sb="4" eb="5">
      <t>バ</t>
    </rPh>
    <rPh sb="6" eb="7">
      <t>ショ</t>
    </rPh>
    <phoneticPr fontId="3"/>
  </si>
  <si>
    <t>工　事　概　要　</t>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</si>
  <si>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</si>
  <si>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</si>
  <si>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 xml:space="preserve">                                                                                                                                                                                                                                                                                                                                                                                                                                                                                                                                                                                                                                                                                                                                                                                                                                                                                                                                                                                                                                                                                                                                                                                                                                                                                                                                                                                                                                                                                                                                                                                                                                                                                                                                                                                             </t>
    <phoneticPr fontId="3"/>
  </si>
  <si>
    <t>平成２９年度</t>
    <phoneticPr fontId="3"/>
  </si>
  <si>
    <t>平成３０年度</t>
    <phoneticPr fontId="3"/>
  </si>
  <si>
    <t>平成３０年度</t>
    <rPh sb="0" eb="2">
      <t>ヘイセイ</t>
    </rPh>
    <rPh sb="4" eb="6">
      <t>ネンド</t>
    </rPh>
    <phoneticPr fontId="3"/>
  </si>
  <si>
    <t>平成２８年度</t>
    <phoneticPr fontId="3"/>
  </si>
  <si>
    <t>平成２９年度</t>
    <phoneticPr fontId="3"/>
  </si>
  <si>
    <r>
      <t>ウ　過去5ヶ年度及び現年度における仙台市優良建設工事表彰歴，</t>
    </r>
    <r>
      <rPr>
        <sz val="10"/>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</si>
  <si>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10"/>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</si>
  <si>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</si>
  <si>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※仙台市交通局請負工事成績評定結果一覧表のとおり転記してください。</t>
    <rPh sb="1" eb="4">
      <t>センダイシ</t>
    </rPh>
    <rPh sb="4" eb="7">
      <t>コウツウキョク</t>
    </rPh>
    <rPh sb="7" eb="9">
      <t>ウケオイ</t>
    </rPh>
    <rPh sb="9" eb="11">
      <t>コウジ</t>
    </rPh>
    <rPh sb="11" eb="13">
      <t>セイセキ</t>
    </rPh>
    <rPh sb="13" eb="15">
      <t>ヒョウテイ</t>
    </rPh>
    <rPh sb="17" eb="19">
      <t>イチラン</t>
    </rPh>
    <rPh sb="19" eb="20">
      <t>ヒョウ</t>
    </rPh>
    <rPh sb="24" eb="26">
      <t>テンキ</t>
    </rPh>
    <phoneticPr fontId="3"/>
  </si>
  <si>
    <r>
      <t xml:space="preserve">　ウ　仙台市優良建設工事表彰歴
</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rPh sb="16" eb="17">
      <t>マタ</t>
    </rPh>
    <phoneticPr fontId="3"/>
  </si>
  <si>
    <r>
      <t>表彰歴</t>
    </r>
    <r>
      <rPr>
        <sz val="9"/>
        <color rgb="FF0070C0"/>
        <rFont val="ＭＳ Ｐゴシック"/>
        <family val="3"/>
        <charset val="128"/>
      </rPr>
      <t>又は
実績の有無</t>
    </r>
    <rPh sb="0" eb="2">
      <t>ヒョウショウ</t>
    </rPh>
    <rPh sb="2" eb="3">
      <t>レキ</t>
    </rPh>
    <rPh sb="3" eb="4">
      <t>マタ</t>
    </rPh>
    <rPh sb="6" eb="8">
      <t>ジッセキ</t>
    </rPh>
    <rPh sb="9" eb="11">
      <t>ウム</t>
    </rPh>
    <phoneticPr fontId="3"/>
  </si>
  <si>
    <t>（有無を選択）</t>
    <phoneticPr fontId="3"/>
  </si>
  <si>
    <r>
      <t>表彰年月日</t>
    </r>
    <r>
      <rPr>
        <sz val="7"/>
        <color rgb="FF0070C0"/>
        <rFont val="ＭＳ Ｐゴシック"/>
        <family val="3"/>
        <charset val="128"/>
      </rPr>
      <t>又は実績工事検査年月日</t>
    </r>
    <rPh sb="0" eb="2">
      <t>ヒョウショウ</t>
    </rPh>
    <rPh sb="2" eb="3">
      <t>ネン</t>
    </rPh>
    <rPh sb="3" eb="5">
      <t>ガッピ</t>
    </rPh>
    <rPh sb="5" eb="6">
      <t>マタ</t>
    </rPh>
    <phoneticPr fontId="3"/>
  </si>
  <si>
    <r>
      <t>表彰</t>
    </r>
    <r>
      <rPr>
        <sz val="9"/>
        <color rgb="FF0070C0"/>
        <rFont val="ＭＳ Ｐゴシック"/>
        <family val="3"/>
        <charset val="128"/>
      </rPr>
      <t>又は
実績工事の名称</t>
    </r>
    <rPh sb="0" eb="2">
      <t>ヒョウショウ</t>
    </rPh>
    <rPh sb="2" eb="3">
      <t>マタ</t>
    </rPh>
    <rPh sb="5" eb="7">
      <t>ジッセキ</t>
    </rPh>
    <rPh sb="7" eb="8">
      <t>コウ</t>
    </rPh>
    <rPh sb="8" eb="9">
      <t>ジ</t>
    </rPh>
    <rPh sb="10" eb="11">
      <t>メイ</t>
    </rPh>
    <phoneticPr fontId="3"/>
  </si>
  <si>
    <t>ウ</t>
    <phoneticPr fontId="3"/>
  </si>
  <si>
    <t>表彰歴の有無</t>
    <phoneticPr fontId="3"/>
  </si>
  <si>
    <t>表彰歴又は施工実績あり</t>
    <rPh sb="3" eb="4">
      <t>マタ</t>
    </rPh>
    <rPh sb="5" eb="7">
      <t>セコウ</t>
    </rPh>
    <rPh sb="7" eb="9">
      <t>ジッセキ</t>
    </rPh>
    <phoneticPr fontId="3"/>
  </si>
  <si>
    <t>なし</t>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</si>
  <si>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</si>
  <si>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様式-共2（Ⅰ型（土木，建築，建築設備，プラント），Ⅱ型）【交通局】</t>
    <rPh sb="0" eb="2">
      <t>ヨウシキ</t>
    </rPh>
    <rPh sb="3" eb="4">
      <t>キョウ</t>
    </rPh>
    <rPh sb="7" eb="8">
      <t>カタ</t>
    </rPh>
    <rPh sb="9" eb="11">
      <t>ドボク</t>
    </rPh>
    <rPh sb="12" eb="14">
      <t>ケンチク</t>
    </rPh>
    <rPh sb="15" eb="17">
      <t>ケンチク</t>
    </rPh>
    <rPh sb="17" eb="19">
      <t>セツビ</t>
    </rPh>
    <rPh sb="27" eb="28">
      <t>カタ</t>
    </rPh>
    <phoneticPr fontId="3"/>
  </si>
  <si>
    <t>様式-共3（Ⅰ型（土木，建築，建築設備，プラント），Ⅱ型）【交通局】</t>
    <rPh sb="0" eb="2">
      <t>ヨウシキ</t>
    </rPh>
    <rPh sb="3" eb="4">
      <t>トモ</t>
    </rPh>
    <phoneticPr fontId="3"/>
  </si>
  <si>
    <r>
      <t>ケ　仙台市優良建設工事技術者
表彰歴</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
の施工実績</t>
    </r>
    <r>
      <rPr>
        <sz val="10"/>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5" eb="17">
      <t>ヒョウショウ</t>
    </rPh>
    <rPh sb="17" eb="18">
      <t>レキ</t>
    </rPh>
    <phoneticPr fontId="3"/>
  </si>
  <si>
    <r>
      <t>表彰歴</t>
    </r>
    <r>
      <rPr>
        <sz val="10"/>
        <color rgb="FF0070C0"/>
        <rFont val="ＭＳ Ｐゴシック"/>
        <family val="3"/>
        <charset val="128"/>
      </rPr>
      <t>又は実績</t>
    </r>
    <r>
      <rPr>
        <sz val="10"/>
        <rFont val="ＭＳ Ｐゴシック"/>
        <family val="3"/>
        <charset val="128"/>
      </rPr>
      <t>の有無</t>
    </r>
    <rPh sb="0" eb="2">
      <t>ヒョウショウ</t>
    </rPh>
    <rPh sb="2" eb="3">
      <t>レキ</t>
    </rPh>
    <rPh sb="3" eb="4">
      <t>マタ</t>
    </rPh>
    <rPh sb="5" eb="7">
      <t>ジッセキ</t>
    </rPh>
    <rPh sb="8" eb="10">
      <t>ウム</t>
    </rPh>
    <phoneticPr fontId="3"/>
  </si>
  <si>
    <r>
      <t>表彰</t>
    </r>
    <r>
      <rPr>
        <sz val="10"/>
        <color rgb="FF0070C0"/>
        <rFont val="ＭＳ Ｐゴシック"/>
        <family val="3"/>
        <charset val="128"/>
      </rPr>
      <t>又は実績</t>
    </r>
    <r>
      <rPr>
        <sz val="10"/>
        <rFont val="ＭＳ Ｐゴシック"/>
        <family val="3"/>
        <charset val="128"/>
      </rPr>
      <t xml:space="preserve">
工事の名称1</t>
    </r>
    <rPh sb="0" eb="2">
      <t>ヒョウショウ</t>
    </rPh>
    <rPh sb="7" eb="8">
      <t>コウ</t>
    </rPh>
    <rPh sb="8" eb="9">
      <t>ジ</t>
    </rPh>
    <rPh sb="10" eb="12">
      <t>メイショウ</t>
    </rPh>
    <phoneticPr fontId="3"/>
  </si>
  <si>
    <r>
      <t>表彰</t>
    </r>
    <r>
      <rPr>
        <sz val="10"/>
        <color rgb="FF0070C0"/>
        <rFont val="ＭＳ Ｐゴシック"/>
        <family val="3"/>
        <charset val="128"/>
      </rPr>
      <t>又は実績</t>
    </r>
    <r>
      <rPr>
        <sz val="10"/>
        <rFont val="ＭＳ Ｐゴシック"/>
        <family val="3"/>
        <charset val="128"/>
      </rPr>
      <t xml:space="preserve">
工事の名称2</t>
    </r>
    <rPh sb="0" eb="2">
      <t>ヒョウショウ</t>
    </rPh>
    <rPh sb="7" eb="8">
      <t>コウ</t>
    </rPh>
    <rPh sb="8" eb="9">
      <t>ジ</t>
    </rPh>
    <rPh sb="10" eb="12">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</si>
  <si>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</si>
  <si>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様式-共5【交通局】</t>
    <rPh sb="0" eb="2">
      <t>ヨウシキ</t>
    </rPh>
    <rPh sb="3" eb="4">
      <t>トモ</t>
    </rPh>
    <phoneticPr fontId="3"/>
  </si>
  <si>
    <t>様式-共6【交通局】</t>
    <rPh sb="0" eb="2">
      <t>ヨウシキ</t>
    </rPh>
    <rPh sb="3" eb="4">
      <t>トモ</t>
    </rPh>
    <phoneticPr fontId="3"/>
  </si>
  <si>
    <t>表彰歴又は施工実績あり</t>
    <rPh sb="0" eb="2">
      <t>ヒョウショウ</t>
    </rPh>
    <rPh sb="2" eb="3">
      <t>レキ</t>
    </rPh>
    <rPh sb="3" eb="4">
      <t>マタ</t>
    </rPh>
    <rPh sb="5" eb="7">
      <t>セコウ</t>
    </rPh>
    <rPh sb="7" eb="9">
      <t>ジッセキ</t>
    </rPh>
    <phoneticPr fontId="3"/>
  </si>
  <si>
    <t>なし</t>
    <phoneticPr fontId="3"/>
  </si>
  <si>
    <t>複数あり</t>
    <rPh sb="0" eb="2">
      <t>フクスウ</t>
    </rPh>
    <phoneticPr fontId="3"/>
  </si>
  <si>
    <t>あり</t>
    <phoneticPr fontId="3"/>
  </si>
  <si>
    <r>
      <t>※4　本様式は，仙台市</t>
    </r>
    <r>
      <rPr>
        <sz val="8"/>
        <color rgb="FF0070C0"/>
        <rFont val="ＭＳ Ｐゴシック"/>
        <family val="3"/>
        <charset val="128"/>
      </rPr>
      <t>交通局</t>
    </r>
    <r>
      <rPr>
        <sz val="8"/>
        <rFont val="ＭＳ Ｐゴシック"/>
        <family val="3"/>
        <charset val="128"/>
      </rPr>
      <t>発注工事の総合評価一般競争入札に適用します。</t>
    </r>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</si>
  <si>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様式-共1-Ⅰ（建築設備）【交通局】</t>
    <rPh sb="0" eb="2">
      <t>ヨウシキ</t>
    </rPh>
    <rPh sb="3" eb="4">
      <t>キョウ</t>
    </rPh>
    <rPh sb="8" eb="10">
      <t>ケンチク</t>
    </rPh>
    <rPh sb="10" eb="12">
      <t>セツビ</t>
    </rPh>
    <rPh sb="14" eb="17">
      <t>コウツウキョク</t>
    </rPh>
    <phoneticPr fontId="3"/>
  </si>
  <si>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3"/>
  </si>
  <si>
    <r>
      <t>様式-共4（Ⅰ型（建築設備））【交通局】</t>
    </r>
    <r>
      <rPr>
        <strike/>
        <sz val="10"/>
        <rFont val="ＭＳ Ｐゴシック"/>
        <family val="3"/>
        <charset val="128"/>
      </rPr>
      <t>　</t>
    </r>
    <rPh sb="0" eb="2">
      <t>ヨウシキ</t>
    </rPh>
    <rPh sb="3" eb="4">
      <t>キョウ</t>
    </rPh>
    <rPh sb="7" eb="8">
      <t>カタ</t>
    </rPh>
    <rPh sb="9" eb="11">
      <t>ケンチク</t>
    </rPh>
    <rPh sb="11" eb="13">
      <t>セツビ</t>
    </rPh>
    <phoneticPr fontId="3"/>
  </si>
  <si>
    <t>19011001</t>
    <phoneticPr fontId="3"/>
  </si>
  <si>
    <t>交通局本局庁舎 非常用発電設備更新工事</t>
    <rPh sb="0" eb="3">
      <t>コウツウキョク</t>
    </rPh>
    <rPh sb="3" eb="5">
      <t>ホンキョク</t>
    </rPh>
    <rPh sb="5" eb="7">
      <t>チョウシャ</t>
    </rPh>
    <rPh sb="8" eb="11">
      <t>ヒジョウヨウ</t>
    </rPh>
    <rPh sb="11" eb="13">
      <t>ハツデン</t>
    </rPh>
    <rPh sb="13" eb="15">
      <t>セツビ</t>
    </rPh>
    <rPh sb="15" eb="17">
      <t>コウシン</t>
    </rPh>
    <rPh sb="17" eb="19">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</si>
</sst>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 &quot;¥&quot;* #,##0_ ;_ &quot;¥&quot;* \-#,##0_ ;_ &quot;¥&quot;* &quot;-&quot;_ ;_ @_ "/>
    <numFmt numFmtId="176" formatCode="0.00_ "/>
    <numFmt numFmtId="177" formatCode="0.000_ "/>
    <numFmt numFmtId="178" formatCode="0.00000_);[Red]\(0.00000\)"/>
    <numFmt numFmtId="179" formatCode="0.0%"/>
    <numFmt numFmtId="180" formatCode="#,##0_ "/>
    <numFmt numFmtId="181" formatCode="yyyy/m/d;@"/>
    <numFmt numFmtId="182" formatCode="0_ "/>
    <numFmt numFmtId="183" formatCode="General&quot;点&quot;"/>
    <numFmt numFmtId="184" formatCode="[$-411]ge\.m\.d;@"/>
    <numFmt numFmtId="185" formatCode="yyyy\(ge\)/m/d"/>
  </numFmts>
  <fonts count="3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20"/>
      <name val="ＭＳ Ｐゴシック"/>
      <family val="3"/>
      <charset val="128"/>
    </font>
    <font>
      <b/>
      <sz val="18"/>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
      <color indexed="81"/>
      <name val="ＭＳ Ｐゴシック"/>
      <family val="3"/>
      <charset val="128"/>
    </font>
    <font>
      <sz val="9"/>
      <name val="ＭＳ ゴシック"/>
      <family val="3"/>
      <charset val="128"/>
    </font>
    <font>
      <sz val="9.5"/>
      <name val="ＭＳ Ｐゴシック"/>
      <family val="3"/>
      <charset val="128"/>
    </font>
    <font>
      <sz val="24"/>
      <name val="ＭＳ Ｐゴシック"/>
      <family val="3"/>
      <charset val="128"/>
    </font>
    <font>
      <strike/>
      <sz val="10"/>
      <name val="ＭＳ Ｐゴシック"/>
      <family val="3"/>
      <charset val="128"/>
    </font>
    <font>
      <sz val="10"/>
      <name val="ＭＳ Ｐゴシック"/>
      <family val="3"/>
      <charset val="128"/>
      <scheme val="minor"/>
    </font>
    <font>
      <strike/>
      <sz val="10"/>
      <name val="ＭＳ Ｐゴシック"/>
      <family val="3"/>
      <charset val="128"/>
      <scheme val="minor"/>
    </font>
    <font>
      <sz val="9"/>
      <name val="ＭＳ Ｐ明朝"/>
      <family val="1"/>
      <charset val="128"/>
    </font>
    <font>
      <sz val="10"/>
      <color rgb="FFFF0000"/>
      <name val="ＭＳ Ｐゴシック"/>
      <family val="3"/>
      <charset val="128"/>
    </font>
    <font>
      <strike/>
      <sz val="9"/>
      <name val="ＭＳ Ｐゴシック"/>
      <family val="3"/>
      <charset val="128"/>
    </font>
    <font>
      <b/>
      <sz val="16"/>
      <name val="ＭＳ Ｐゴシック"/>
      <family val="3"/>
      <charset val="128"/>
    </font>
    <font>
      <sz val="11"/>
      <color rgb="FFFF0000"/>
      <name val="ＭＳ Ｐゴシック"/>
      <family val="3"/>
      <charset val="128"/>
    </font>
    <font>
      <sz val="9.5"/>
      <name val="ＭＳ Ｐ明朝"/>
      <family val="1"/>
      <charset val="128"/>
    </font>
    <font>
      <sz val="10"/>
      <color rgb="FF0070C0"/>
      <name val="ＭＳ Ｐゴシック"/>
      <family val="3"/>
      <charset val="128"/>
      <scheme val="minor"/>
    </font>
    <font>
      <sz val="10"/>
      <color rgb="FF0070C0"/>
      <name val="ＭＳ Ｐゴシック"/>
      <family val="3"/>
      <charset val="128"/>
    </font>
    <font>
      <sz val="8"/>
      <color rgb="FF0070C0"/>
      <name val="ＭＳ Ｐゴシック"/>
      <family val="3"/>
      <charset val="128"/>
    </font>
    <font>
      <sz val="9"/>
      <color rgb="FF0070C0"/>
      <name val="ＭＳ Ｐゴシック"/>
      <family val="3"/>
      <charset val="128"/>
    </font>
    <font>
      <sz val="10"/>
      <color rgb="FF0070C0"/>
      <name val="ＭＳ Ｐ明朝"/>
      <family val="1"/>
      <charset val="128"/>
    </font>
    <font>
      <sz val="7"/>
      <name val="ＭＳ Ｐゴシック"/>
      <family val="3"/>
      <charset val="128"/>
    </font>
    <font>
      <sz val="7"/>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theme="0" tint="-0.249977111117893"/>
        <bgColor indexed="64"/>
      </patternFill>
    </fill>
  </fills>
  <borders count="11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diagonalUp="1" diagonalDown="1">
      <left style="medium">
        <color indexed="64"/>
      </left>
      <right/>
      <top style="thin">
        <color indexed="64"/>
      </top>
      <bottom style="thin">
        <color indexed="64"/>
      </bottom>
      <diagonal style="thin">
        <color indexed="64"/>
      </diagonal>
    </border>
    <border diagonalUp="1" diagonalDown="1">
      <left/>
      <right style="medium">
        <color indexed="64"/>
      </right>
      <top style="thin">
        <color indexed="64"/>
      </top>
      <bottom style="thin">
        <color indexed="64"/>
      </bottom>
      <diagonal style="thin">
        <color indexed="64"/>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indexed="64"/>
      </top>
      <bottom/>
      <diagonal/>
    </border>
    <border diagonalUp="1" diagonalDown="1">
      <left style="thin">
        <color indexed="64"/>
      </left>
      <right style="thin">
        <color indexed="64"/>
      </right>
      <top/>
      <bottom style="thin">
        <color indexed="64"/>
      </bottom>
      <diagonal style="thin">
        <color indexed="64"/>
      </diagonal>
    </border>
    <border diagonalUp="1" diagonalDown="1">
      <left style="medium">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style="medium">
        <color indexed="64"/>
      </left>
      <right style="medium">
        <color indexed="64"/>
      </right>
      <top/>
      <bottom style="medium">
        <color indexed="64"/>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style="thin">
        <color indexed="64"/>
      </top>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diagonalUp="1" diagonalDown="1">
      <left style="medium">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thin">
        <color indexed="64"/>
      </right>
      <top style="medium">
        <color indexed="64"/>
      </top>
      <bottom/>
      <diagonal style="thin">
        <color indexed="64"/>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style="medium">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medium">
        <color indexed="64"/>
      </bottom>
      <diagonal style="hair">
        <color indexed="64"/>
      </diagonal>
    </border>
    <border diagonalUp="1" diagonalDown="1">
      <left/>
      <right style="medium">
        <color indexed="64"/>
      </right>
      <top style="thin">
        <color indexed="64"/>
      </top>
      <bottom style="medium">
        <color indexed="64"/>
      </bottom>
      <diagonal style="hair">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medium">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style="medium">
        <color indexed="64"/>
      </right>
      <top/>
      <bottom style="dotted">
        <color indexed="64"/>
      </bottom>
      <diagonal style="thin">
        <color indexed="64"/>
      </diagonal>
    </border>
    <border diagonalUp="1" diagonalDown="1">
      <left style="thin">
        <color indexed="64"/>
      </left>
      <right style="medium">
        <color indexed="64"/>
      </right>
      <top style="dotted">
        <color indexed="64"/>
      </top>
      <bottom/>
      <diagonal style="thin">
        <color indexed="64"/>
      </diagonal>
    </border>
    <border diagonalUp="1" diagonalDown="1">
      <left style="thin">
        <color indexed="64"/>
      </left>
      <right style="medium">
        <color indexed="64"/>
      </right>
      <top/>
      <bottom style="thin">
        <color indexed="64"/>
      </bottom>
      <diagonal style="thin">
        <color indexed="64"/>
      </diagonal>
    </border>
    <border diagonalUp="1" diagonalDown="1">
      <left style="thin">
        <color indexed="64"/>
      </left>
      <right style="medium">
        <color indexed="64"/>
      </right>
      <top/>
      <bottom/>
      <diagonal style="thin">
        <color indexed="64"/>
      </diagonal>
    </border>
  </borders>
  <cellStyleXfs count="13">
    <xf numFmtId="0" fontId="0" fillId="0" borderId="0">
      <alignment vertical="center"/>
    </xf>
    <xf numFmtId="0" fontId="1" fillId="0" borderId="0"/>
    <xf numFmtId="0" fontId="11" fillId="0" borderId="0"/>
    <xf numFmtId="0" fontId="11" fillId="0" borderId="0"/>
    <xf numFmtId="0" fontId="11" fillId="0" borderId="0"/>
    <xf numFmtId="0" fontId="11" fillId="0" borderId="0"/>
    <xf numFmtId="0" fontId="2" fillId="0" borderId="0">
      <alignment vertical="center"/>
    </xf>
    <xf numFmtId="0" fontId="1" fillId="0" borderId="0"/>
    <xf numFmtId="0" fontId="11" fillId="0" borderId="0"/>
    <xf numFmtId="0" fontId="11" fillId="0" borderId="0"/>
    <xf numFmtId="0" fontId="11" fillId="0" borderId="0"/>
    <xf numFmtId="38" fontId="1" fillId="0" borderId="0" applyFont="0" applyFill="0" applyBorder="0" applyAlignment="0" applyProtection="0">
      <alignment vertical="center"/>
    </xf>
    <xf numFmtId="0" fontId="1" fillId="0" borderId="0"/>
  </cellStyleXfs>
  <cellXfs count="964">
    <xf numFmtId="0" fontId="0" fillId="0" borderId="0" xfId="0">
      <alignment vertical="center"/>
    </xf>
    <xf numFmtId="0" fontId="2" fillId="0" borderId="0" xfId="7" applyFont="1" applyFill="1" applyAlignment="1">
      <alignment vertical="top"/>
    </xf>
    <xf numFmtId="0" fontId="2" fillId="0" borderId="0" xfId="7" applyFont="1" applyFill="1" applyAlignment="1">
      <alignment vertical="center"/>
    </xf>
    <xf numFmtId="0" fontId="2" fillId="0" borderId="1" xfId="7" applyFont="1" applyFill="1" applyBorder="1" applyAlignment="1">
      <alignment horizontal="center"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6" fillId="0" borderId="0" xfId="1" applyFont="1" applyBorder="1" applyAlignment="1" applyProtection="1">
      <alignment horizontal="center" vertical="center"/>
    </xf>
    <xf numFmtId="0" fontId="2" fillId="0" borderId="3" xfId="7" applyFont="1" applyFill="1" applyBorder="1" applyAlignment="1"/>
    <xf numFmtId="176" fontId="2" fillId="0" borderId="0" xfId="7" applyNumberFormat="1" applyFont="1" applyFill="1" applyBorder="1" applyAlignment="1">
      <alignment horizontal="center" vertical="center"/>
    </xf>
    <xf numFmtId="0" fontId="2" fillId="0" borderId="4" xfId="7" applyFont="1" applyFill="1" applyBorder="1" applyAlignment="1">
      <alignment horizontal="center" vertical="center" wrapText="1"/>
    </xf>
    <xf numFmtId="0" fontId="2" fillId="0" borderId="2" xfId="7" applyFont="1" applyFill="1" applyBorder="1" applyAlignment="1">
      <alignment horizontal="center" vertical="center" wrapText="1"/>
    </xf>
    <xf numFmtId="0" fontId="2" fillId="0" borderId="5" xfId="7" applyFont="1" applyFill="1" applyBorder="1" applyAlignment="1">
      <alignment horizontal="center" vertical="center" wrapText="1"/>
    </xf>
    <xf numFmtId="0" fontId="2" fillId="0" borderId="0" xfId="7" applyFont="1" applyFill="1" applyBorder="1" applyAlignment="1">
      <alignment horizontal="center" vertical="top" wrapText="1"/>
    </xf>
    <xf numFmtId="0" fontId="2" fillId="0" borderId="0" xfId="7" applyFont="1" applyFill="1" applyBorder="1" applyAlignment="1">
      <alignment horizontal="center"/>
    </xf>
    <xf numFmtId="0" fontId="2" fillId="0" borderId="0" xfId="7" applyFont="1" applyFill="1" applyBorder="1" applyAlignment="1">
      <alignment vertical="top"/>
    </xf>
    <xf numFmtId="0" fontId="2" fillId="0" borderId="0" xfId="7" applyFont="1" applyFill="1" applyBorder="1" applyAlignment="1">
      <alignment horizontal="center" vertical="top"/>
    </xf>
    <xf numFmtId="176" fontId="2" fillId="0" borderId="0" xfId="7" applyNumberFormat="1" applyFont="1" applyFill="1" applyBorder="1" applyAlignment="1">
      <alignment horizontal="center" vertical="top"/>
    </xf>
    <xf numFmtId="0" fontId="2" fillId="0" borderId="7" xfId="7" applyFont="1" applyFill="1" applyBorder="1" applyAlignment="1">
      <alignment vertical="center" wrapText="1"/>
    </xf>
    <xf numFmtId="177" fontId="2" fillId="0" borderId="0" xfId="7" applyNumberFormat="1" applyFont="1" applyFill="1" applyBorder="1" applyAlignment="1">
      <alignment horizontal="right" vertical="center"/>
    </xf>
    <xf numFmtId="176" fontId="2" fillId="0" borderId="8" xfId="7" applyNumberFormat="1" applyFont="1" applyFill="1" applyBorder="1" applyAlignment="1">
      <alignment horizontal="right" vertical="center"/>
    </xf>
    <xf numFmtId="176" fontId="2" fillId="0" borderId="5" xfId="7" applyNumberFormat="1" applyFont="1" applyFill="1" applyBorder="1" applyAlignment="1">
      <alignment horizontal="right" vertical="center"/>
    </xf>
    <xf numFmtId="176" fontId="2" fillId="0" borderId="10" xfId="7" applyNumberFormat="1" applyFont="1" applyFill="1" applyBorder="1" applyAlignment="1">
      <alignment horizontal="right" vertical="center"/>
    </xf>
    <xf numFmtId="0" fontId="2" fillId="0" borderId="7" xfId="7" applyFont="1" applyFill="1" applyBorder="1" applyAlignment="1">
      <alignment horizontal="center" vertical="center"/>
    </xf>
    <xf numFmtId="0" fontId="2" fillId="0" borderId="7" xfId="7" applyFont="1" applyFill="1" applyBorder="1" applyAlignment="1">
      <alignment vertical="top"/>
    </xf>
    <xf numFmtId="177" fontId="2" fillId="0" borderId="7" xfId="7" applyNumberFormat="1" applyFont="1" applyFill="1" applyBorder="1" applyAlignment="1">
      <alignment horizontal="right" vertical="center"/>
    </xf>
    <xf numFmtId="0" fontId="2" fillId="0" borderId="0" xfId="7" applyFont="1" applyFill="1" applyBorder="1" applyAlignment="1">
      <alignment vertical="center"/>
    </xf>
    <xf numFmtId="0" fontId="2" fillId="0" borderId="0" xfId="7" applyFont="1" applyFill="1" applyBorder="1" applyAlignment="1">
      <alignment horizontal="right" vertical="center"/>
    </xf>
    <xf numFmtId="42" fontId="2" fillId="0" borderId="0" xfId="7" applyNumberFormat="1" applyFont="1" applyFill="1" applyBorder="1" applyAlignment="1">
      <alignment vertical="center"/>
    </xf>
    <xf numFmtId="0" fontId="2" fillId="0" borderId="3" xfId="7" applyFont="1" applyFill="1" applyBorder="1" applyAlignment="1">
      <alignment horizontal="center" vertical="top"/>
    </xf>
    <xf numFmtId="176" fontId="2" fillId="0" borderId="3" xfId="7" applyNumberFormat="1" applyFont="1" applyFill="1" applyBorder="1" applyAlignment="1">
      <alignment horizontal="left" vertical="center"/>
    </xf>
    <xf numFmtId="0" fontId="2" fillId="0" borderId="3" xfId="7" applyFont="1" applyFill="1" applyBorder="1" applyAlignment="1">
      <alignment vertical="center"/>
    </xf>
    <xf numFmtId="0" fontId="2" fillId="0" borderId="0" xfId="7" applyFont="1" applyFill="1" applyAlignment="1">
      <alignment horizontal="center" vertical="top"/>
    </xf>
    <xf numFmtId="0" fontId="8" fillId="0" borderId="0" xfId="7" applyFont="1" applyFill="1" applyAlignment="1">
      <alignment vertical="top"/>
    </xf>
    <xf numFmtId="0" fontId="8" fillId="0" borderId="0" xfId="7" applyFont="1" applyFill="1" applyAlignment="1">
      <alignment horizontal="left" vertical="top" wrapText="1" indent="1"/>
    </xf>
    <xf numFmtId="0" fontId="8" fillId="0" borderId="0" xfId="7" applyFont="1" applyFill="1" applyAlignment="1">
      <alignment horizontal="left" vertical="top" indent="1"/>
    </xf>
    <xf numFmtId="0" fontId="8" fillId="0" borderId="0" xfId="7" applyFont="1" applyFill="1" applyBorder="1" applyAlignment="1">
      <alignment horizontal="center" vertical="center"/>
    </xf>
    <xf numFmtId="0" fontId="2" fillId="0" borderId="0" xfId="7" applyFont="1" applyFill="1" applyBorder="1" applyAlignment="1">
      <alignment horizontal="center" vertical="center" wrapText="1"/>
    </xf>
    <xf numFmtId="0" fontId="8" fillId="0" borderId="0" xfId="7" applyFont="1" applyFill="1" applyAlignment="1">
      <alignment horizontal="left" vertical="center" indent="1"/>
    </xf>
    <xf numFmtId="0" fontId="8" fillId="0" borderId="0" xfId="7" applyFont="1" applyFill="1" applyBorder="1" applyAlignment="1">
      <alignment horizontal="left" vertical="top" indent="1"/>
    </xf>
    <xf numFmtId="0" fontId="8" fillId="0" borderId="0" xfId="7" applyFont="1" applyFill="1" applyBorder="1" applyAlignment="1">
      <alignment horizontal="left" vertical="top" wrapText="1" indent="1"/>
    </xf>
    <xf numFmtId="176" fontId="2" fillId="0" borderId="4" xfId="7" applyNumberFormat="1" applyFont="1" applyFill="1" applyBorder="1" applyAlignment="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5" xfId="2" applyFont="1" applyBorder="1" applyAlignment="1" applyProtection="1">
      <alignment horizontal="right"/>
    </xf>
    <xf numFmtId="0" fontId="2" fillId="0" borderId="11" xfId="2" applyFont="1" applyBorder="1" applyAlignment="1" applyProtection="1">
      <alignment horizontal="center" vertical="center" wrapText="1"/>
    </xf>
    <xf numFmtId="0" fontId="2" fillId="0" borderId="14" xfId="2" applyFont="1" applyFill="1" applyBorder="1" applyAlignment="1" applyProtection="1">
      <alignment vertical="center"/>
    </xf>
    <xf numFmtId="49" fontId="2" fillId="0" borderId="16" xfId="2" applyNumberFormat="1" applyFont="1" applyFill="1" applyBorder="1" applyAlignment="1" applyProtection="1">
      <alignment vertical="center"/>
    </xf>
    <xf numFmtId="49" fontId="2" fillId="0" borderId="17" xfId="2" applyNumberFormat="1" applyFont="1" applyFill="1" applyBorder="1" applyAlignment="1" applyProtection="1">
      <alignment vertical="center"/>
    </xf>
    <xf numFmtId="49" fontId="2" fillId="0" borderId="10" xfId="2" applyNumberFormat="1" applyFont="1" applyFill="1" applyBorder="1" applyAlignment="1" applyProtection="1">
      <alignment vertical="center"/>
    </xf>
    <xf numFmtId="0" fontId="2" fillId="0" borderId="18" xfId="2" applyFont="1" applyBorder="1" applyAlignment="1" applyProtection="1">
      <alignment horizontal="center" vertical="center"/>
    </xf>
    <xf numFmtId="0" fontId="2" fillId="2" borderId="19" xfId="2" applyFont="1" applyFill="1" applyBorder="1" applyAlignment="1" applyProtection="1">
      <alignment horizontal="center" vertical="top"/>
      <protection locked="0"/>
    </xf>
    <xf numFmtId="0" fontId="2" fillId="0" borderId="6" xfId="2" applyFont="1" applyFill="1" applyBorder="1" applyAlignment="1" applyProtection="1">
      <alignment horizontal="center" vertical="center"/>
    </xf>
    <xf numFmtId="0" fontId="2" fillId="0" borderId="20" xfId="0" applyFont="1" applyBorder="1" applyProtection="1">
      <alignment vertical="center"/>
    </xf>
    <xf numFmtId="0" fontId="2" fillId="0" borderId="0" xfId="0" applyFont="1" applyBorder="1" applyProtection="1">
      <alignment vertical="center"/>
    </xf>
    <xf numFmtId="0" fontId="2" fillId="0" borderId="14" xfId="0" applyFont="1" applyBorder="1" applyProtection="1">
      <alignment vertical="center"/>
    </xf>
    <xf numFmtId="0" fontId="2" fillId="0" borderId="0" xfId="0" applyFont="1" applyProtection="1">
      <alignment vertical="center"/>
    </xf>
    <xf numFmtId="0" fontId="2" fillId="0" borderId="0" xfId="0" applyFont="1" applyFill="1" applyBorder="1" applyAlignment="1" applyProtection="1">
      <alignment vertical="center"/>
    </xf>
    <xf numFmtId="0" fontId="2" fillId="0" borderId="0" xfId="2" applyFont="1" applyFill="1" applyBorder="1" applyAlignment="1" applyProtection="1">
      <alignment horizontal="center" vertical="center"/>
    </xf>
    <xf numFmtId="0" fontId="2" fillId="0" borderId="14" xfId="2" applyFont="1" applyFill="1" applyBorder="1" applyAlignment="1" applyProtection="1">
      <alignment horizontal="left" vertical="center"/>
    </xf>
    <xf numFmtId="0" fontId="2" fillId="0" borderId="2" xfId="2" applyFont="1" applyFill="1" applyBorder="1" applyAlignment="1" applyProtection="1">
      <alignment horizontal="center" vertical="center"/>
    </xf>
    <xf numFmtId="0" fontId="2" fillId="0" borderId="6" xfId="2" applyFont="1" applyBorder="1" applyAlignment="1" applyProtection="1">
      <alignment horizontal="right" vertical="center"/>
    </xf>
    <xf numFmtId="0" fontId="2" fillId="0" borderId="0" xfId="2" applyFont="1" applyFill="1" applyBorder="1" applyAlignment="1" applyProtection="1">
      <alignment horizontal="right" vertical="center"/>
    </xf>
    <xf numFmtId="0" fontId="2" fillId="0" borderId="0" xfId="2" applyFont="1" applyFill="1" applyBorder="1" applyAlignment="1" applyProtection="1">
      <alignment vertical="top"/>
    </xf>
    <xf numFmtId="0" fontId="8" fillId="0" borderId="0" xfId="2" applyFont="1" applyFill="1" applyBorder="1" applyAlignment="1" applyProtection="1">
      <alignment horizontal="right"/>
    </xf>
    <xf numFmtId="0" fontId="8" fillId="2" borderId="19" xfId="2" applyFont="1" applyFill="1" applyBorder="1" applyProtection="1"/>
    <xf numFmtId="0" fontId="8" fillId="0" borderId="0" xfId="2" applyFont="1" applyProtection="1"/>
    <xf numFmtId="0" fontId="8" fillId="0" borderId="0" xfId="2" applyFont="1" applyAlignment="1" applyProtection="1">
      <alignment horizontal="center" vertical="center"/>
    </xf>
    <xf numFmtId="0" fontId="8" fillId="0" borderId="19" xfId="2" applyFont="1" applyBorder="1" applyProtection="1"/>
    <xf numFmtId="0" fontId="8" fillId="0" borderId="0" xfId="2" applyFont="1" applyAlignment="1" applyProtection="1">
      <alignment horizontal="right"/>
    </xf>
    <xf numFmtId="0" fontId="2" fillId="0" borderId="0" xfId="4" applyFont="1" applyBorder="1" applyProtection="1"/>
    <xf numFmtId="0" fontId="2" fillId="0" borderId="0" xfId="4" applyFont="1" applyBorder="1" applyAlignment="1" applyProtection="1">
      <alignment horizontal="right"/>
    </xf>
    <xf numFmtId="0" fontId="2" fillId="0" borderId="0" xfId="4" applyFont="1" applyProtection="1"/>
    <xf numFmtId="0" fontId="2" fillId="0" borderId="2" xfId="4" applyFont="1" applyBorder="1" applyAlignment="1" applyProtection="1">
      <alignment horizontal="center" vertical="center"/>
    </xf>
    <xf numFmtId="0" fontId="2" fillId="0" borderId="5" xfId="4" applyFont="1" applyBorder="1" applyAlignment="1" applyProtection="1">
      <alignment horizontal="right"/>
    </xf>
    <xf numFmtId="0" fontId="2" fillId="0" borderId="23" xfId="4" applyFont="1" applyBorder="1" applyAlignment="1" applyProtection="1">
      <alignment horizontal="center" vertical="center"/>
    </xf>
    <xf numFmtId="0" fontId="2" fillId="0" borderId="13" xfId="4" applyFont="1" applyBorder="1" applyAlignment="1" applyProtection="1">
      <alignment vertical="center"/>
    </xf>
    <xf numFmtId="0" fontId="2" fillId="0" borderId="0" xfId="4" applyFont="1" applyBorder="1" applyAlignment="1" applyProtection="1">
      <alignment horizontal="left" vertical="center" wrapText="1"/>
    </xf>
    <xf numFmtId="0" fontId="2" fillId="0" borderId="0" xfId="4" applyFont="1" applyBorder="1" applyAlignment="1" applyProtection="1">
      <alignment vertical="center" wrapText="1"/>
    </xf>
    <xf numFmtId="0" fontId="2" fillId="0" borderId="0" xfId="4" applyFont="1" applyBorder="1" applyAlignment="1" applyProtection="1">
      <alignment vertical="center"/>
    </xf>
    <xf numFmtId="0" fontId="2" fillId="0" borderId="0" xfId="4" applyFont="1" applyBorder="1" applyAlignment="1" applyProtection="1">
      <alignment horizontal="left" vertical="center"/>
    </xf>
    <xf numFmtId="0" fontId="2" fillId="3" borderId="9" xfId="4" applyFont="1" applyFill="1" applyBorder="1" applyAlignment="1" applyProtection="1">
      <alignment horizontal="center" vertical="center" wrapText="1"/>
    </xf>
    <xf numFmtId="0" fontId="2" fillId="0" borderId="10" xfId="4" applyFont="1" applyFill="1" applyBorder="1" applyAlignment="1" applyProtection="1">
      <alignment vertical="center"/>
    </xf>
    <xf numFmtId="0" fontId="2" fillId="0" borderId="18" xfId="4" applyFont="1" applyBorder="1" applyAlignment="1" applyProtection="1">
      <alignment horizontal="center" vertical="center"/>
    </xf>
    <xf numFmtId="0" fontId="2" fillId="0" borderId="14" xfId="4" applyFont="1" applyFill="1" applyBorder="1" applyAlignment="1" applyProtection="1">
      <alignment horizontal="left" vertical="center"/>
    </xf>
    <xf numFmtId="0" fontId="10" fillId="0" borderId="0" xfId="10" applyFont="1" applyFill="1" applyBorder="1" applyAlignment="1" applyProtection="1">
      <alignment horizontal="center" vertical="center" wrapText="1"/>
    </xf>
    <xf numFmtId="0" fontId="12" fillId="0" borderId="0" xfId="4" applyFont="1" applyProtection="1"/>
    <xf numFmtId="0" fontId="2" fillId="0" borderId="0" xfId="4" applyFont="1" applyBorder="1" applyAlignment="1" applyProtection="1">
      <alignment horizontal="center" vertical="center" textRotation="255" wrapText="1"/>
    </xf>
    <xf numFmtId="0" fontId="2" fillId="0" borderId="0" xfId="4" applyFont="1" applyAlignment="1" applyProtection="1">
      <alignment horizontal="center" vertical="center"/>
    </xf>
    <xf numFmtId="0" fontId="8" fillId="0" borderId="0" xfId="4" applyFont="1" applyFill="1" applyBorder="1" applyProtection="1"/>
    <xf numFmtId="0" fontId="8" fillId="2" borderId="19" xfId="4" applyFont="1" applyFill="1" applyBorder="1" applyProtection="1"/>
    <xf numFmtId="0" fontId="8" fillId="0" borderId="0" xfId="4" applyFont="1" applyProtection="1"/>
    <xf numFmtId="0" fontId="8" fillId="0" borderId="0" xfId="4" applyFont="1" applyAlignment="1" applyProtection="1">
      <alignment horizontal="center" vertical="center"/>
    </xf>
    <xf numFmtId="0" fontId="8" fillId="0" borderId="19" xfId="4" applyFont="1" applyBorder="1" applyProtection="1"/>
    <xf numFmtId="0" fontId="2" fillId="0" borderId="6" xfId="7" applyFont="1" applyFill="1" applyBorder="1" applyAlignment="1">
      <alignment horizontal="center" vertical="center"/>
    </xf>
    <xf numFmtId="0" fontId="2" fillId="0" borderId="3" xfId="7" applyFont="1" applyFill="1" applyBorder="1" applyAlignment="1">
      <alignment horizontal="center" vertical="center"/>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0" xfId="5" applyFont="1" applyFill="1" applyProtection="1"/>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2" xfId="5" applyFont="1" applyFill="1" applyBorder="1" applyAlignment="1" applyProtection="1">
      <alignment horizontal="right" vertical="center" wrapText="1"/>
    </xf>
    <xf numFmtId="0" fontId="8" fillId="0" borderId="29" xfId="0" applyFont="1" applyBorder="1" applyAlignment="1">
      <alignment vertical="center"/>
    </xf>
    <xf numFmtId="0" fontId="2" fillId="0" borderId="4" xfId="5" applyFont="1" applyFill="1" applyBorder="1" applyAlignment="1" applyProtection="1">
      <alignment horizontal="right" vertical="center" wrapText="1"/>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8" fillId="0" borderId="0" xfId="5" applyFont="1" applyProtection="1"/>
    <xf numFmtId="0" fontId="8" fillId="0" borderId="0" xfId="5" applyFont="1" applyAlignment="1" applyProtection="1">
      <alignment horizontal="center" vertical="center"/>
    </xf>
    <xf numFmtId="0" fontId="8" fillId="0" borderId="19" xfId="5" applyFont="1" applyBorder="1" applyProtection="1"/>
    <xf numFmtId="0" fontId="8" fillId="0" borderId="0" xfId="5" applyFont="1" applyAlignment="1" applyProtection="1">
      <alignment horizontal="right"/>
    </xf>
    <xf numFmtId="0" fontId="2" fillId="0" borderId="0" xfId="5" applyFont="1" applyFill="1" applyAlignment="1" applyProtection="1">
      <alignment horizontal="center" vertical="center"/>
    </xf>
    <xf numFmtId="183" fontId="2" fillId="0" borderId="0" xfId="4" applyNumberFormat="1" applyFont="1" applyBorder="1" applyAlignment="1" applyProtection="1">
      <alignment horizontal="center" vertical="center"/>
    </xf>
    <xf numFmtId="0" fontId="2" fillId="2" borderId="30" xfId="4" applyFont="1" applyFill="1" applyBorder="1" applyAlignment="1" applyProtection="1">
      <alignment horizontal="center" vertical="center"/>
      <protection locked="0"/>
    </xf>
    <xf numFmtId="0" fontId="2" fillId="0" borderId="1" xfId="4" applyFont="1" applyBorder="1" applyAlignment="1" applyProtection="1">
      <alignment horizontal="center" vertical="center"/>
    </xf>
    <xf numFmtId="0" fontId="2" fillId="0" borderId="0" xfId="7" applyFont="1" applyFill="1" applyBorder="1" applyAlignment="1">
      <alignment horizontal="left" vertical="top"/>
    </xf>
    <xf numFmtId="0" fontId="8" fillId="0" borderId="0" xfId="0" applyFont="1">
      <alignment vertical="center"/>
    </xf>
    <xf numFmtId="183" fontId="2" fillId="0" borderId="19" xfId="4" applyNumberFormat="1" applyFont="1" applyBorder="1" applyAlignment="1" applyProtection="1">
      <alignment horizontal="center" vertical="center"/>
      <protection locked="0"/>
    </xf>
    <xf numFmtId="0" fontId="2" fillId="0" borderId="2" xfId="4" applyFont="1" applyFill="1" applyBorder="1" applyAlignment="1" applyProtection="1">
      <alignment horizontal="center" vertical="center"/>
    </xf>
    <xf numFmtId="0" fontId="2" fillId="2" borderId="19" xfId="4" applyFont="1" applyFill="1" applyBorder="1" applyAlignment="1" applyProtection="1">
      <alignment horizontal="center" vertical="center"/>
      <protection locked="0"/>
    </xf>
    <xf numFmtId="0" fontId="2" fillId="0" borderId="32" xfId="4" applyFont="1" applyFill="1" applyBorder="1" applyAlignment="1" applyProtection="1">
      <alignment horizontal="left" vertical="center"/>
    </xf>
    <xf numFmtId="0" fontId="2" fillId="0" borderId="33" xfId="4" applyFont="1" applyFill="1" applyBorder="1" applyAlignment="1" applyProtection="1">
      <alignment horizontal="left" vertical="center"/>
    </xf>
    <xf numFmtId="0" fontId="2" fillId="0" borderId="25" xfId="4" applyFont="1" applyFill="1" applyBorder="1" applyAlignment="1" applyProtection="1">
      <alignment horizontal="left" vertical="center"/>
    </xf>
    <xf numFmtId="42" fontId="2" fillId="0" borderId="31" xfId="4" applyNumberFormat="1" applyFont="1" applyFill="1" applyBorder="1" applyAlignment="1" applyProtection="1">
      <alignment horizontal="left" vertical="center"/>
    </xf>
    <xf numFmtId="0" fontId="2" fillId="0" borderId="17" xfId="2" applyFont="1" applyBorder="1" applyAlignment="1" applyProtection="1">
      <alignment horizontal="center" vertical="center"/>
    </xf>
    <xf numFmtId="0" fontId="2" fillId="0" borderId="16" xfId="2" applyFont="1" applyBorder="1" applyAlignment="1" applyProtection="1">
      <alignment horizontal="center" vertical="center"/>
    </xf>
    <xf numFmtId="0" fontId="10" fillId="0" borderId="0" xfId="0" applyFont="1">
      <alignment vertical="center"/>
    </xf>
    <xf numFmtId="176" fontId="2" fillId="0" borderId="4" xfId="7" applyNumberFormat="1" applyFont="1" applyFill="1" applyBorder="1" applyAlignment="1">
      <alignment vertical="center"/>
    </xf>
    <xf numFmtId="0" fontId="2" fillId="4" borderId="4" xfId="7" applyFont="1" applyFill="1" applyBorder="1" applyAlignment="1" applyProtection="1">
      <alignment horizontal="center" vertical="center"/>
    </xf>
    <xf numFmtId="0" fontId="2" fillId="4" borderId="5" xfId="7" applyFont="1" applyFill="1" applyBorder="1" applyAlignment="1" applyProtection="1">
      <alignment horizontal="center" vertical="center"/>
    </xf>
    <xf numFmtId="0" fontId="2" fillId="0" borderId="0" xfId="7" applyFont="1" applyFill="1" applyBorder="1" applyAlignment="1" applyProtection="1">
      <alignment horizontal="center" vertical="center"/>
    </xf>
    <xf numFmtId="182" fontId="2" fillId="4" borderId="5" xfId="7" applyNumberFormat="1" applyFont="1" applyFill="1" applyBorder="1" applyAlignment="1" applyProtection="1">
      <alignment horizontal="center" vertical="center"/>
    </xf>
    <xf numFmtId="0" fontId="2" fillId="4" borderId="10" xfId="7" applyFont="1" applyFill="1" applyBorder="1" applyAlignment="1" applyProtection="1">
      <alignment horizontal="center" vertical="center"/>
    </xf>
    <xf numFmtId="0" fontId="2" fillId="0" borderId="11" xfId="7" applyFont="1" applyFill="1" applyBorder="1" applyAlignment="1">
      <alignment horizontal="center" vertical="center"/>
    </xf>
    <xf numFmtId="0" fontId="2" fillId="4" borderId="36" xfId="7" applyFont="1" applyFill="1" applyBorder="1" applyAlignment="1" applyProtection="1">
      <alignment horizontal="center" vertical="center"/>
    </xf>
    <xf numFmtId="0" fontId="2" fillId="0" borderId="7" xfId="7" applyFont="1" applyFill="1" applyBorder="1" applyAlignment="1" applyProtection="1">
      <alignment horizontal="center" vertical="center"/>
    </xf>
    <xf numFmtId="0" fontId="2" fillId="0" borderId="7" xfId="7" applyFont="1" applyFill="1" applyBorder="1" applyAlignment="1">
      <alignment horizontal="center" vertical="center" wrapText="1"/>
    </xf>
    <xf numFmtId="0" fontId="2" fillId="0" borderId="12" xfId="4" applyFont="1" applyBorder="1" applyAlignment="1" applyProtection="1">
      <alignment horizontal="center" vertical="center" shrinkToFit="1"/>
    </xf>
    <xf numFmtId="0" fontId="2" fillId="0" borderId="16" xfId="4" applyFont="1" applyFill="1" applyBorder="1" applyAlignment="1" applyProtection="1">
      <alignment vertical="center"/>
    </xf>
    <xf numFmtId="0" fontId="2" fillId="0" borderId="17" xfId="4" applyFont="1" applyFill="1" applyBorder="1" applyAlignment="1" applyProtection="1">
      <alignment vertical="center"/>
    </xf>
    <xf numFmtId="0" fontId="2" fillId="0" borderId="12" xfId="4" applyFont="1" applyBorder="1" applyAlignment="1" applyProtection="1">
      <alignment horizontal="center" vertical="center"/>
    </xf>
    <xf numFmtId="0" fontId="10" fillId="0" borderId="0" xfId="4" applyFont="1" applyFill="1" applyBorder="1" applyAlignment="1" applyProtection="1">
      <alignment horizontal="center"/>
    </xf>
    <xf numFmtId="0" fontId="10" fillId="0" borderId="19" xfId="4" applyFont="1" applyBorder="1" applyProtection="1"/>
    <xf numFmtId="0" fontId="10" fillId="0" borderId="0" xfId="4" applyFont="1" applyProtection="1"/>
    <xf numFmtId="0" fontId="2" fillId="0" borderId="0" xfId="8" applyFont="1" applyFill="1" applyAlignment="1">
      <alignment vertical="center"/>
    </xf>
    <xf numFmtId="0" fontId="8" fillId="0" borderId="13" xfId="0" applyFont="1" applyBorder="1" applyAlignment="1">
      <alignment vertical="center"/>
    </xf>
    <xf numFmtId="14" fontId="2" fillId="0" borderId="37" xfId="4" applyNumberFormat="1" applyFont="1" applyFill="1" applyBorder="1" applyAlignment="1" applyProtection="1">
      <alignment vertical="center"/>
    </xf>
    <xf numFmtId="14" fontId="10" fillId="0" borderId="11" xfId="4" applyNumberFormat="1" applyFont="1" applyFill="1" applyBorder="1" applyAlignment="1" applyProtection="1">
      <alignment horizontal="center" vertical="center"/>
    </xf>
    <xf numFmtId="0" fontId="0" fillId="0" borderId="0" xfId="0" applyFont="1" applyProtection="1">
      <alignment vertical="center"/>
    </xf>
    <xf numFmtId="0" fontId="2" fillId="0" borderId="2" xfId="8"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10" fillId="0" borderId="0" xfId="0" applyFont="1" applyProtection="1">
      <alignment vertical="center"/>
    </xf>
    <xf numFmtId="0" fontId="10" fillId="0" borderId="0" xfId="0" applyFont="1" applyAlignment="1" applyProtection="1">
      <alignment horizontal="center" vertical="center"/>
    </xf>
    <xf numFmtId="0" fontId="14" fillId="0" borderId="0" xfId="0" applyFont="1" applyProtection="1">
      <alignment vertical="center"/>
    </xf>
    <xf numFmtId="0" fontId="14" fillId="0" borderId="0" xfId="0" applyFont="1" applyAlignment="1" applyProtection="1">
      <alignment horizontal="left" vertical="center"/>
    </xf>
    <xf numFmtId="0" fontId="8" fillId="0" borderId="0" xfId="0" applyFont="1" applyProtection="1">
      <alignment vertical="center"/>
    </xf>
    <xf numFmtId="0" fontId="2" fillId="0" borderId="14" xfId="4" applyFont="1" applyBorder="1" applyAlignment="1" applyProtection="1">
      <alignment horizontal="left" vertical="center"/>
    </xf>
    <xf numFmtId="0" fontId="2" fillId="0" borderId="10" xfId="4" applyFont="1" applyFill="1" applyBorder="1" applyAlignment="1" applyProtection="1">
      <alignment horizontal="right" vertical="center"/>
    </xf>
    <xf numFmtId="0" fontId="2" fillId="0" borderId="4" xfId="7" applyFont="1" applyFill="1" applyBorder="1" applyAlignment="1">
      <alignment horizontal="center" vertical="center"/>
    </xf>
    <xf numFmtId="0" fontId="2" fillId="4" borderId="5" xfId="7" applyNumberFormat="1" applyFont="1" applyFill="1" applyBorder="1" applyAlignment="1" applyProtection="1">
      <alignment horizontal="center" vertical="center"/>
    </xf>
    <xf numFmtId="0" fontId="2" fillId="0" borderId="73" xfId="2" applyFont="1" applyBorder="1" applyProtection="1"/>
    <xf numFmtId="0" fontId="2" fillId="0" borderId="74" xfId="2" applyFont="1" applyBorder="1" applyProtection="1"/>
    <xf numFmtId="0" fontId="2" fillId="0" borderId="26" xfId="2" applyFont="1" applyBorder="1" applyAlignment="1" applyProtection="1">
      <alignment horizontal="center" vertical="center" wrapText="1"/>
    </xf>
    <xf numFmtId="0" fontId="2" fillId="0" borderId="4" xfId="2" applyFont="1" applyBorder="1" applyAlignment="1" applyProtection="1">
      <alignment horizontal="center" vertical="center" wrapText="1"/>
    </xf>
    <xf numFmtId="0" fontId="2" fillId="0" borderId="23" xfId="2" applyFont="1" applyBorder="1" applyAlignment="1" applyProtection="1">
      <alignment horizontal="right" vertical="center"/>
    </xf>
    <xf numFmtId="0" fontId="2" fillId="0" borderId="12" xfId="2" applyFont="1" applyBorder="1" applyAlignment="1" applyProtection="1">
      <alignment horizontal="right" vertical="center"/>
    </xf>
    <xf numFmtId="49" fontId="2" fillId="0" borderId="37" xfId="2" applyNumberFormat="1" applyFont="1" applyFill="1" applyBorder="1" applyAlignment="1" applyProtection="1">
      <alignment horizontal="left" vertical="center" shrinkToFit="1"/>
      <protection locked="0"/>
    </xf>
    <xf numFmtId="49" fontId="2" fillId="0" borderId="50" xfId="2" applyNumberFormat="1" applyFont="1" applyFill="1" applyBorder="1" applyAlignment="1" applyProtection="1">
      <alignment horizontal="left" vertical="center" shrinkToFit="1"/>
      <protection locked="0"/>
    </xf>
    <xf numFmtId="0" fontId="2" fillId="0" borderId="77" xfId="2" applyFont="1" applyBorder="1" applyAlignment="1" applyProtection="1">
      <alignment horizontal="right" vertical="center"/>
    </xf>
    <xf numFmtId="0" fontId="2" fillId="0" borderId="78" xfId="2" applyFont="1" applyBorder="1" applyAlignment="1" applyProtection="1">
      <alignment horizontal="right" vertical="center"/>
    </xf>
    <xf numFmtId="0" fontId="2" fillId="0" borderId="78" xfId="2" applyFont="1" applyBorder="1" applyAlignment="1" applyProtection="1">
      <alignment horizontal="right" vertical="center" wrapText="1"/>
    </xf>
    <xf numFmtId="0" fontId="2" fillId="0" borderId="23" xfId="2" applyFont="1" applyFill="1" applyBorder="1" applyAlignment="1" applyProtection="1">
      <alignment horizontal="right" vertical="center"/>
    </xf>
    <xf numFmtId="0" fontId="2" fillId="0" borderId="12" xfId="2" applyFont="1" applyFill="1" applyBorder="1" applyAlignment="1" applyProtection="1">
      <alignment horizontal="right" vertical="center"/>
    </xf>
    <xf numFmtId="0" fontId="2" fillId="0" borderId="77" xfId="2" applyFont="1" applyFill="1" applyBorder="1" applyAlignment="1" applyProtection="1">
      <alignment horizontal="right" vertical="center"/>
    </xf>
    <xf numFmtId="0" fontId="2" fillId="0" borderId="78" xfId="2" applyFont="1" applyFill="1" applyBorder="1" applyAlignment="1" applyProtection="1">
      <alignment horizontal="right" vertical="center"/>
    </xf>
    <xf numFmtId="0" fontId="2" fillId="0" borderId="26" xfId="2" applyFont="1" applyFill="1" applyBorder="1" applyAlignment="1" applyProtection="1">
      <alignment horizontal="right" vertical="center"/>
    </xf>
    <xf numFmtId="0" fontId="2" fillId="0" borderId="24" xfId="2" applyFont="1" applyFill="1" applyBorder="1" applyAlignment="1" applyProtection="1">
      <alignment horizontal="right" vertical="center"/>
    </xf>
    <xf numFmtId="49" fontId="2" fillId="0" borderId="48" xfId="2" applyNumberFormat="1" applyFont="1" applyFill="1" applyBorder="1" applyAlignment="1" applyProtection="1">
      <alignment horizontal="left" vertical="center" shrinkToFit="1"/>
      <protection locked="0"/>
    </xf>
    <xf numFmtId="49" fontId="2" fillId="0" borderId="21" xfId="2" applyNumberFormat="1" applyFont="1" applyFill="1" applyBorder="1" applyAlignment="1" applyProtection="1">
      <alignment horizontal="left" vertical="center" shrinkToFit="1"/>
      <protection locked="0"/>
    </xf>
    <xf numFmtId="0" fontId="2" fillId="0" borderId="23" xfId="2" applyFont="1" applyBorder="1" applyAlignment="1" applyProtection="1">
      <alignment horizontal="center" vertical="center" wrapText="1"/>
    </xf>
    <xf numFmtId="0" fontId="2" fillId="0" borderId="1" xfId="4" applyFont="1" applyFill="1" applyBorder="1" applyAlignment="1" applyProtection="1">
      <alignment horizontal="right" vertical="center"/>
    </xf>
    <xf numFmtId="0" fontId="2" fillId="0" borderId="3" xfId="4" applyFont="1" applyBorder="1" applyAlignment="1" applyProtection="1">
      <alignment vertical="center"/>
    </xf>
    <xf numFmtId="0" fontId="2" fillId="0" borderId="0" xfId="4" applyFont="1" applyBorder="1" applyAlignment="1" applyProtection="1">
      <alignment horizontal="center" vertical="center"/>
    </xf>
    <xf numFmtId="0" fontId="2" fillId="0" borderId="12" xfId="2" applyFont="1" applyBorder="1" applyAlignment="1" applyProtection="1">
      <alignment horizontal="right" vertical="center" wrapText="1"/>
    </xf>
    <xf numFmtId="0" fontId="2" fillId="0" borderId="1" xfId="2" applyFont="1" applyFill="1" applyBorder="1" applyAlignment="1" applyProtection="1">
      <alignment horizontal="right" vertical="center"/>
    </xf>
    <xf numFmtId="0" fontId="2" fillId="0" borderId="16" xfId="0" applyFont="1" applyBorder="1" applyProtection="1">
      <alignment vertical="center"/>
    </xf>
    <xf numFmtId="0" fontId="2" fillId="0" borderId="17" xfId="0" applyFont="1" applyBorder="1" applyProtection="1">
      <alignment vertical="center"/>
    </xf>
    <xf numFmtId="0" fontId="2" fillId="0" borderId="6" xfId="2" applyFont="1" applyBorder="1" applyAlignment="1" applyProtection="1">
      <alignment horizontal="right" vertical="center" wrapText="1"/>
    </xf>
    <xf numFmtId="0" fontId="2" fillId="6" borderId="3" xfId="4" applyFont="1" applyFill="1" applyBorder="1" applyAlignment="1" applyProtection="1">
      <alignment vertical="center"/>
    </xf>
    <xf numFmtId="0" fontId="2" fillId="6" borderId="8" xfId="4" applyFont="1" applyFill="1" applyBorder="1" applyAlignment="1" applyProtection="1">
      <alignment horizontal="left" vertical="center"/>
    </xf>
    <xf numFmtId="0" fontId="2" fillId="0" borderId="0" xfId="2" applyFont="1" applyAlignment="1" applyProtection="1"/>
    <xf numFmtId="0" fontId="2" fillId="0" borderId="0" xfId="2" applyFont="1" applyAlignment="1" applyProtection="1">
      <alignment wrapText="1"/>
    </xf>
    <xf numFmtId="0" fontId="2" fillId="2" borderId="19" xfId="2" applyFont="1" applyFill="1" applyBorder="1" applyAlignment="1" applyProtection="1">
      <alignment horizontal="center" vertical="center"/>
      <protection locked="0"/>
    </xf>
    <xf numFmtId="0" fontId="2" fillId="0" borderId="0" xfId="0" applyFont="1" applyAlignment="1" applyProtection="1">
      <alignment vertical="center" wrapText="1"/>
    </xf>
    <xf numFmtId="0" fontId="8" fillId="0" borderId="0" xfId="2" applyFont="1" applyAlignment="1" applyProtection="1">
      <alignment wrapText="1"/>
    </xf>
    <xf numFmtId="49" fontId="2" fillId="0" borderId="0" xfId="2" applyNumberFormat="1" applyFont="1" applyProtection="1"/>
    <xf numFmtId="0" fontId="8" fillId="2" borderId="30" xfId="2" applyFont="1" applyFill="1" applyBorder="1" applyProtection="1"/>
    <xf numFmtId="0" fontId="2" fillId="0" borderId="9" xfId="2" applyFont="1" applyBorder="1" applyAlignment="1" applyProtection="1">
      <alignment horizontal="center" vertical="center" wrapText="1"/>
    </xf>
    <xf numFmtId="0" fontId="15" fillId="3" borderId="0" xfId="2" applyFont="1" applyFill="1" applyBorder="1" applyAlignment="1" applyProtection="1">
      <alignment horizontal="left" vertical="center" wrapText="1"/>
    </xf>
    <xf numFmtId="0" fontId="15" fillId="3" borderId="37" xfId="2" applyFont="1" applyFill="1" applyBorder="1" applyAlignment="1" applyProtection="1">
      <alignment horizontal="left" vertical="center" wrapText="1"/>
    </xf>
    <xf numFmtId="0" fontId="2" fillId="0" borderId="0" xfId="2" applyFont="1" applyFill="1" applyBorder="1" applyAlignment="1" applyProtection="1">
      <alignment horizontal="left" vertical="center" wrapText="1" shrinkToFit="1"/>
    </xf>
    <xf numFmtId="183" fontId="10" fillId="5" borderId="19" xfId="4" applyNumberFormat="1" applyFont="1" applyFill="1" applyBorder="1" applyAlignment="1" applyProtection="1">
      <alignment horizontal="center" vertical="center" wrapText="1"/>
      <protection locked="0"/>
    </xf>
    <xf numFmtId="0" fontId="2" fillId="0" borderId="11" xfId="2" applyFont="1" applyFill="1" applyBorder="1" applyAlignment="1" applyProtection="1">
      <alignment horizontal="center" vertical="center"/>
    </xf>
    <xf numFmtId="0" fontId="2" fillId="0" borderId="10" xfId="0" applyFont="1" applyBorder="1" applyProtection="1">
      <alignment vertical="center"/>
    </xf>
    <xf numFmtId="0" fontId="2" fillId="0" borderId="59" xfId="2" applyFont="1" applyFill="1" applyBorder="1" applyAlignment="1" applyProtection="1">
      <alignment horizontal="left" vertical="center"/>
    </xf>
    <xf numFmtId="0" fontId="2" fillId="0" borderId="50" xfId="4" applyFont="1" applyBorder="1" applyAlignment="1" applyProtection="1">
      <alignment horizontal="left" vertical="center"/>
    </xf>
    <xf numFmtId="0" fontId="2" fillId="0" borderId="0" xfId="7" applyFont="1" applyFill="1" applyBorder="1" applyAlignment="1">
      <alignment horizontal="center" vertical="center"/>
    </xf>
    <xf numFmtId="0" fontId="5" fillId="0" borderId="0" xfId="1" applyFont="1" applyBorder="1" applyAlignment="1" applyProtection="1">
      <alignment horizontal="center" vertical="center"/>
    </xf>
    <xf numFmtId="0" fontId="2" fillId="0" borderId="98" xfId="7" applyFont="1" applyFill="1" applyBorder="1" applyAlignment="1">
      <alignment horizontal="left" vertical="center" wrapText="1"/>
    </xf>
    <xf numFmtId="176" fontId="2" fillId="0" borderId="98" xfId="7" applyNumberFormat="1" applyFont="1" applyFill="1" applyBorder="1" applyAlignment="1">
      <alignment horizontal="left" vertical="center" wrapText="1"/>
    </xf>
    <xf numFmtId="0" fontId="10" fillId="0" borderId="98" xfId="7" applyFont="1" applyFill="1" applyBorder="1" applyAlignment="1">
      <alignment horizontal="left" vertical="center" wrapText="1"/>
    </xf>
    <xf numFmtId="0" fontId="2" fillId="0" borderId="0" xfId="7" applyFont="1" applyFill="1" applyBorder="1" applyAlignment="1">
      <alignment horizontal="left" vertical="center" wrapText="1"/>
    </xf>
    <xf numFmtId="0" fontId="2" fillId="0" borderId="0" xfId="7" applyFont="1" applyFill="1" applyAlignment="1">
      <alignment vertical="top" wrapText="1"/>
    </xf>
    <xf numFmtId="0" fontId="2" fillId="0" borderId="100" xfId="7" applyFont="1" applyFill="1" applyBorder="1" applyAlignment="1">
      <alignment horizontal="center" vertical="center"/>
    </xf>
    <xf numFmtId="0" fontId="2" fillId="0" borderId="99" xfId="7" applyFont="1" applyFill="1" applyBorder="1" applyAlignment="1">
      <alignment horizontal="center" vertical="center"/>
    </xf>
    <xf numFmtId="0" fontId="2" fillId="0" borderId="104" xfId="7" applyFont="1" applyFill="1" applyBorder="1" applyAlignment="1">
      <alignment horizontal="center" vertical="center"/>
    </xf>
    <xf numFmtId="0" fontId="2" fillId="4" borderId="105" xfId="7" applyNumberFormat="1" applyFont="1" applyFill="1" applyBorder="1" applyAlignment="1" applyProtection="1">
      <alignment horizontal="center" vertical="center"/>
    </xf>
    <xf numFmtId="182" fontId="2" fillId="4" borderId="103" xfId="7" applyNumberFormat="1" applyFont="1" applyFill="1" applyBorder="1" applyAlignment="1" applyProtection="1">
      <alignment horizontal="center" vertical="center"/>
    </xf>
    <xf numFmtId="184" fontId="2" fillId="0" borderId="94" xfId="2" applyNumberFormat="1" applyFont="1" applyBorder="1" applyAlignment="1" applyProtection="1">
      <alignment horizontal="center" vertical="center"/>
    </xf>
    <xf numFmtId="0" fontId="2" fillId="0" borderId="0" xfId="7" applyFont="1" applyFill="1" applyAlignment="1">
      <alignment horizontal="center" vertical="center"/>
    </xf>
    <xf numFmtId="0" fontId="2" fillId="0" borderId="0" xfId="7" applyFont="1" applyFill="1" applyBorder="1" applyAlignment="1">
      <alignment horizontal="center" vertical="center"/>
    </xf>
    <xf numFmtId="0" fontId="2" fillId="0" borderId="6" xfId="7" applyFont="1" applyFill="1" applyBorder="1" applyAlignment="1">
      <alignment horizontal="center" vertical="center" wrapText="1"/>
    </xf>
    <xf numFmtId="0" fontId="2" fillId="0" borderId="9" xfId="7" applyFont="1" applyFill="1" applyBorder="1" applyAlignment="1">
      <alignment horizontal="center" vertical="center"/>
    </xf>
    <xf numFmtId="0" fontId="2" fillId="0" borderId="35" xfId="7" applyFont="1" applyFill="1" applyBorder="1" applyAlignment="1">
      <alignment horizontal="center" vertical="center"/>
    </xf>
    <xf numFmtId="0" fontId="2" fillId="0" borderId="41" xfId="7" applyFont="1" applyFill="1" applyBorder="1" applyAlignment="1">
      <alignment horizontal="center" vertical="center"/>
    </xf>
    <xf numFmtId="0" fontId="2" fillId="0" borderId="2" xfId="7" applyFont="1" applyFill="1" applyBorder="1" applyAlignment="1">
      <alignment horizontal="center" vertical="center"/>
    </xf>
    <xf numFmtId="0" fontId="2" fillId="0" borderId="5" xfId="7" applyFont="1" applyFill="1" applyBorder="1" applyAlignment="1">
      <alignment horizontal="center" vertical="center"/>
    </xf>
    <xf numFmtId="49" fontId="2" fillId="0" borderId="31" xfId="2" applyNumberFormat="1" applyFont="1" applyFill="1" applyBorder="1" applyAlignment="1" applyProtection="1">
      <alignment horizontal="left" vertical="center" shrinkToFit="1"/>
      <protection locked="0"/>
    </xf>
    <xf numFmtId="49" fontId="2" fillId="0" borderId="18" xfId="2" applyNumberFormat="1" applyFont="1" applyFill="1" applyBorder="1" applyAlignment="1" applyProtection="1">
      <alignment horizontal="left" vertical="center" shrinkToFit="1"/>
      <protection locked="0"/>
    </xf>
    <xf numFmtId="49" fontId="2" fillId="0" borderId="28" xfId="2" applyNumberFormat="1" applyFont="1" applyFill="1" applyBorder="1" applyAlignment="1" applyProtection="1">
      <alignment horizontal="left" vertical="center" shrinkToFit="1"/>
      <protection locked="0"/>
    </xf>
    <xf numFmtId="0" fontId="2" fillId="0" borderId="1" xfId="2" applyFont="1" applyFill="1" applyBorder="1" applyAlignment="1" applyProtection="1">
      <alignment horizontal="center" vertical="center"/>
    </xf>
    <xf numFmtId="0" fontId="2" fillId="0" borderId="0" xfId="2" applyFont="1" applyFill="1" applyBorder="1" applyAlignment="1" applyProtection="1">
      <alignment vertical="center"/>
    </xf>
    <xf numFmtId="0" fontId="2" fillId="0" borderId="3" xfId="2" applyFont="1" applyFill="1" applyBorder="1" applyAlignment="1" applyProtection="1">
      <alignment vertical="center"/>
    </xf>
    <xf numFmtId="0" fontId="2" fillId="3" borderId="0" xfId="0" applyFont="1" applyFill="1" applyBorder="1" applyAlignment="1" applyProtection="1">
      <alignment horizontal="left" vertical="center" wrapText="1"/>
    </xf>
    <xf numFmtId="185" fontId="2" fillId="0" borderId="31" xfId="4" applyNumberFormat="1" applyFont="1" applyFill="1" applyBorder="1" applyAlignment="1" applyProtection="1">
      <alignment horizontal="center" vertical="center"/>
      <protection locked="0"/>
    </xf>
    <xf numFmtId="0" fontId="8" fillId="0" borderId="0" xfId="4" applyFont="1" applyProtection="1"/>
    <xf numFmtId="0" fontId="2" fillId="0" borderId="0" xfId="5" applyFont="1" applyFill="1" applyBorder="1" applyProtection="1"/>
    <xf numFmtId="0" fontId="0" fillId="0" borderId="7" xfId="0" applyFont="1" applyBorder="1" applyAlignment="1" applyProtection="1">
      <alignment horizontal="center" vertical="center"/>
    </xf>
    <xf numFmtId="0" fontId="2" fillId="0" borderId="5" xfId="7" applyFont="1" applyFill="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0" fontId="2" fillId="0" borderId="12" xfId="2" applyFont="1" applyBorder="1" applyAlignment="1" applyProtection="1">
      <alignment horizontal="center" vertical="center"/>
    </xf>
    <xf numFmtId="0" fontId="2" fillId="0" borderId="13" xfId="2" applyFont="1" applyFill="1" applyBorder="1" applyAlignment="1" applyProtection="1">
      <alignment vertical="center"/>
    </xf>
    <xf numFmtId="49" fontId="2" fillId="0" borderId="15" xfId="2" applyNumberFormat="1" applyFont="1" applyFill="1" applyBorder="1" applyAlignment="1" applyProtection="1">
      <alignment horizontal="center" vertical="center"/>
    </xf>
    <xf numFmtId="0" fontId="2" fillId="0" borderId="29" xfId="2" applyFont="1" applyBorder="1" applyAlignment="1" applyProtection="1">
      <alignment horizontal="center" vertical="center" wrapText="1"/>
    </xf>
    <xf numFmtId="0" fontId="2" fillId="0" borderId="7" xfId="2" applyFont="1" applyBorder="1" applyAlignment="1" applyProtection="1">
      <alignment horizontal="center" vertical="center" wrapText="1"/>
    </xf>
    <xf numFmtId="181" fontId="2" fillId="0" borderId="3" xfId="2" applyNumberFormat="1" applyFont="1" applyBorder="1" applyAlignment="1" applyProtection="1">
      <alignment horizontal="left" vertical="center" wrapText="1"/>
    </xf>
    <xf numFmtId="181" fontId="2" fillId="0" borderId="8" xfId="2" applyNumberFormat="1" applyFont="1" applyBorder="1" applyAlignment="1" applyProtection="1">
      <alignment horizontal="left" vertical="center" wrapText="1"/>
    </xf>
    <xf numFmtId="0" fontId="1" fillId="0" borderId="7" xfId="0" applyFont="1" applyBorder="1" applyAlignment="1">
      <alignment horizontal="center" vertical="center" wrapText="1"/>
    </xf>
    <xf numFmtId="184" fontId="2" fillId="0" borderId="17" xfId="2" applyNumberFormat="1" applyFont="1" applyBorder="1" applyAlignment="1" applyProtection="1">
      <alignment horizontal="center" vertical="center" wrapText="1"/>
    </xf>
    <xf numFmtId="184" fontId="1" fillId="0" borderId="17" xfId="0" applyNumberFormat="1" applyFont="1" applyBorder="1" applyAlignment="1">
      <alignment vertical="center" wrapText="1"/>
    </xf>
    <xf numFmtId="184" fontId="1" fillId="0" borderId="10" xfId="0" applyNumberFormat="1" applyFont="1" applyBorder="1" applyAlignment="1">
      <alignment vertical="center" wrapText="1"/>
    </xf>
    <xf numFmtId="0" fontId="2" fillId="0" borderId="48" xfId="2" applyFont="1" applyFill="1" applyBorder="1" applyAlignment="1" applyProtection="1">
      <alignment horizontal="center" vertical="center"/>
      <protection locked="0"/>
    </xf>
    <xf numFmtId="0" fontId="1" fillId="0" borderId="21" xfId="0" applyFont="1" applyFill="1" applyBorder="1" applyAlignment="1">
      <alignment horizontal="center" vertical="center"/>
    </xf>
    <xf numFmtId="0" fontId="1" fillId="0" borderId="49" xfId="0" applyFont="1" applyFill="1" applyBorder="1" applyAlignment="1">
      <alignment horizontal="center" vertical="center"/>
    </xf>
    <xf numFmtId="0" fontId="2" fillId="0" borderId="0" xfId="2" applyFont="1" applyBorder="1" applyAlignment="1" applyProtection="1">
      <alignment horizontal="center" vertical="center" wrapText="1"/>
    </xf>
    <xf numFmtId="0" fontId="1" fillId="0" borderId="0" xfId="0" applyFont="1" applyBorder="1" applyAlignment="1">
      <alignment horizontal="center" vertical="center" wrapText="1"/>
    </xf>
    <xf numFmtId="184" fontId="2" fillId="0" borderId="51" xfId="2"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50" xfId="0" applyNumberFormat="1" applyFont="1" applyBorder="1" applyAlignment="1">
      <alignment vertical="center" wrapText="1"/>
    </xf>
    <xf numFmtId="0" fontId="2" fillId="0" borderId="24" xfId="2" applyFont="1" applyBorder="1" applyAlignment="1" applyProtection="1">
      <alignment horizontal="right" vertical="center" wrapText="1"/>
    </xf>
    <xf numFmtId="0" fontId="2" fillId="0" borderId="23" xfId="2" applyFont="1" applyBorder="1" applyAlignment="1" applyProtection="1">
      <alignment horizontal="righ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0" borderId="21" xfId="2" applyFont="1" applyFill="1" applyBorder="1" applyAlignment="1" applyProtection="1">
      <alignment horizontal="center" vertical="center"/>
    </xf>
    <xf numFmtId="0" fontId="2" fillId="0" borderId="22" xfId="2" applyFont="1" applyFill="1" applyBorder="1" applyAlignment="1" applyProtection="1">
      <alignment horizontal="center" vertical="center"/>
    </xf>
    <xf numFmtId="176" fontId="2" fillId="0" borderId="0" xfId="0" applyNumberFormat="1" applyFont="1" applyBorder="1" applyProtection="1">
      <alignment vertical="center"/>
    </xf>
    <xf numFmtId="0" fontId="8" fillId="0" borderId="0" xfId="2" applyFont="1" applyBorder="1" applyProtection="1"/>
    <xf numFmtId="0" fontId="5" fillId="0" borderId="0" xfId="4" applyFont="1" applyBorder="1" applyAlignment="1" applyProtection="1">
      <alignment horizontal="center" vertical="center"/>
    </xf>
    <xf numFmtId="14" fontId="2" fillId="0" borderId="0" xfId="4" applyNumberFormat="1" applyFont="1" applyFill="1" applyBorder="1" applyAlignment="1" applyProtection="1">
      <alignment horizontal="center" vertical="center"/>
    </xf>
    <xf numFmtId="0" fontId="2" fillId="0" borderId="20" xfId="4" applyFont="1" applyFill="1" applyBorder="1" applyAlignment="1" applyProtection="1">
      <alignment vertical="top"/>
    </xf>
    <xf numFmtId="0" fontId="2" fillId="0" borderId="0" xfId="4" applyFont="1" applyFill="1" applyBorder="1" applyAlignment="1" applyProtection="1">
      <alignment vertical="top"/>
    </xf>
    <xf numFmtId="0" fontId="12" fillId="0" borderId="0" xfId="4" applyFont="1" applyBorder="1" applyProtection="1"/>
    <xf numFmtId="0" fontId="8" fillId="0" borderId="0" xfId="4"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1" fillId="6" borderId="3" xfId="4" applyFont="1" applyFill="1" applyBorder="1" applyAlignment="1" applyProtection="1">
      <alignment vertical="center"/>
    </xf>
    <xf numFmtId="0" fontId="2" fillId="0" borderId="11" xfId="4" applyFont="1" applyBorder="1" applyAlignment="1" applyProtection="1">
      <alignment horizontal="center" vertical="center"/>
    </xf>
    <xf numFmtId="0" fontId="2" fillId="3" borderId="4" xfId="4" applyFont="1" applyFill="1" applyBorder="1" applyAlignment="1" applyProtection="1">
      <alignment horizontal="center" vertical="center" wrapText="1"/>
    </xf>
    <xf numFmtId="49" fontId="2" fillId="0" borderId="7" xfId="4" applyNumberFormat="1" applyFont="1" applyFill="1" applyBorder="1" applyAlignment="1" applyProtection="1">
      <alignment horizontal="center" vertical="center"/>
    </xf>
    <xf numFmtId="0" fontId="2" fillId="3" borderId="2" xfId="4" applyFont="1" applyFill="1" applyBorder="1" applyAlignment="1" applyProtection="1">
      <alignment horizontal="center" vertical="center" wrapText="1"/>
    </xf>
    <xf numFmtId="0" fontId="2" fillId="3" borderId="6" xfId="4" applyFont="1" applyFill="1" applyBorder="1" applyAlignment="1" applyProtection="1">
      <alignment horizontal="center" vertical="center" wrapText="1"/>
    </xf>
    <xf numFmtId="0" fontId="2" fillId="3" borderId="1" xfId="4" applyFont="1" applyFill="1" applyBorder="1" applyAlignment="1" applyProtection="1">
      <alignment horizontal="center" vertical="center" wrapText="1"/>
    </xf>
    <xf numFmtId="0" fontId="2" fillId="0" borderId="26" xfId="4" applyFont="1" applyBorder="1" applyAlignment="1" applyProtection="1">
      <alignment horizontal="center" vertical="center"/>
    </xf>
    <xf numFmtId="0" fontId="2" fillId="0" borderId="29" xfId="4" applyFont="1" applyFill="1" applyBorder="1" applyAlignment="1" applyProtection="1">
      <alignment horizontal="center" vertical="center"/>
    </xf>
    <xf numFmtId="0" fontId="2" fillId="0" borderId="7" xfId="4" applyFont="1" applyFill="1" applyBorder="1" applyAlignment="1" applyProtection="1">
      <alignment horizontal="center" vertical="center"/>
    </xf>
    <xf numFmtId="0" fontId="2" fillId="0" borderId="17" xfId="4" applyFont="1" applyFill="1" applyBorder="1" applyAlignment="1" applyProtection="1">
      <alignment horizontal="center" vertical="center"/>
    </xf>
    <xf numFmtId="0" fontId="2" fillId="0" borderId="26" xfId="4" applyFont="1" applyBorder="1" applyAlignment="1" applyProtection="1">
      <alignment horizontal="right" vertical="center"/>
    </xf>
    <xf numFmtId="0" fontId="10" fillId="0" borderId="2" xfId="4" applyFont="1" applyBorder="1" applyAlignment="1" applyProtection="1">
      <alignment horizontal="center" vertical="center"/>
    </xf>
    <xf numFmtId="0" fontId="2" fillId="0" borderId="37" xfId="4" applyFont="1" applyFill="1" applyBorder="1" applyAlignment="1" applyProtection="1">
      <alignment vertical="center"/>
    </xf>
    <xf numFmtId="0" fontId="2" fillId="0" borderId="59" xfId="4" applyFont="1" applyFill="1" applyBorder="1" applyAlignment="1" applyProtection="1">
      <alignment vertical="center"/>
    </xf>
    <xf numFmtId="0" fontId="2" fillId="0" borderId="2" xfId="4" applyFont="1" applyBorder="1" applyAlignment="1" applyProtection="1">
      <alignment horizontal="right" vertical="center"/>
    </xf>
    <xf numFmtId="0" fontId="2" fillId="0" borderId="89" xfId="4" applyFont="1" applyBorder="1" applyAlignment="1" applyProtection="1">
      <alignment horizontal="center" vertical="center"/>
    </xf>
    <xf numFmtId="14" fontId="2" fillId="2" borderId="91" xfId="3" applyNumberFormat="1" applyFont="1" applyFill="1" applyBorder="1" applyAlignment="1" applyProtection="1">
      <alignment horizontal="center" vertical="center"/>
    </xf>
    <xf numFmtId="0" fontId="2" fillId="0" borderId="83" xfId="4" applyFont="1" applyBorder="1" applyAlignment="1" applyProtection="1">
      <alignment horizontal="right" vertical="center"/>
    </xf>
    <xf numFmtId="0" fontId="2" fillId="0" borderId="6" xfId="4" applyFont="1" applyBorder="1" applyAlignment="1" applyProtection="1">
      <alignment horizontal="center" vertical="center"/>
    </xf>
    <xf numFmtId="183" fontId="2" fillId="0" borderId="0" xfId="4" applyNumberFormat="1" applyFont="1" applyBorder="1" applyAlignment="1" applyProtection="1">
      <alignment vertical="center"/>
    </xf>
    <xf numFmtId="0" fontId="2" fillId="0" borderId="12" xfId="4" applyFont="1" applyBorder="1" applyAlignment="1" applyProtection="1">
      <alignment horizontal="right" vertical="center"/>
    </xf>
    <xf numFmtId="0" fontId="2" fillId="0" borderId="17" xfId="2" applyFont="1" applyBorder="1" applyAlignment="1" applyProtection="1">
      <alignment horizontal="center" vertical="center" wrapText="1"/>
    </xf>
    <xf numFmtId="181" fontId="2" fillId="0" borderId="0" xfId="2" applyNumberFormat="1" applyFont="1" applyBorder="1" applyAlignment="1" applyProtection="1">
      <alignment horizontal="left" vertical="center" wrapText="1"/>
      <protection locked="0"/>
    </xf>
    <xf numFmtId="181" fontId="2" fillId="0" borderId="14" xfId="2" applyNumberFormat="1" applyFont="1" applyBorder="1" applyAlignment="1" applyProtection="1">
      <alignment horizontal="left" vertical="center" wrapText="1"/>
      <protection locked="0"/>
    </xf>
    <xf numFmtId="184" fontId="1" fillId="7" borderId="28" xfId="0" applyNumberFormat="1" applyFont="1" applyFill="1" applyBorder="1" applyAlignment="1">
      <alignment vertical="center" wrapText="1"/>
    </xf>
    <xf numFmtId="0" fontId="17" fillId="0" borderId="12" xfId="2" applyFont="1" applyFill="1" applyBorder="1" applyAlignment="1" applyProtection="1">
      <alignment horizontal="right" vertical="center"/>
    </xf>
    <xf numFmtId="0" fontId="2" fillId="0" borderId="11" xfId="2" applyFont="1" applyBorder="1" applyAlignment="1" applyProtection="1">
      <alignment horizontal="center" vertical="center"/>
    </xf>
    <xf numFmtId="0" fontId="1" fillId="0" borderId="7"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8" fillId="0" borderId="0" xfId="5" applyFont="1" applyFill="1" applyBorder="1" applyAlignment="1" applyProtection="1">
      <alignment horizontal="right"/>
    </xf>
    <xf numFmtId="0" fontId="2" fillId="4" borderId="5" xfId="9" applyFont="1" applyFill="1" applyBorder="1" applyAlignment="1" applyProtection="1">
      <alignment horizontal="center" vertical="center"/>
    </xf>
    <xf numFmtId="0" fontId="2" fillId="0" borderId="11" xfId="0" applyFont="1" applyFill="1" applyBorder="1" applyAlignment="1" applyProtection="1">
      <alignment horizontal="center" vertical="center" wrapText="1"/>
    </xf>
    <xf numFmtId="0" fontId="28" fillId="0" borderId="0" xfId="12" applyFont="1" applyFill="1" applyAlignment="1">
      <alignment horizontal="left" vertical="center" indent="1"/>
    </xf>
    <xf numFmtId="0" fontId="2" fillId="0" borderId="0" xfId="12" applyFont="1" applyFill="1" applyBorder="1" applyAlignment="1">
      <alignment horizontal="left" vertical="center"/>
    </xf>
    <xf numFmtId="0" fontId="10" fillId="0" borderId="6" xfId="2" applyFont="1" applyFill="1" applyBorder="1" applyAlignment="1" applyProtection="1">
      <alignment horizontal="center" vertical="center" wrapText="1"/>
    </xf>
    <xf numFmtId="0" fontId="10" fillId="0" borderId="1" xfId="2" applyFont="1" applyFill="1" applyBorder="1" applyAlignment="1" applyProtection="1">
      <alignment horizontal="center" vertical="center" wrapText="1"/>
    </xf>
    <xf numFmtId="0" fontId="28" fillId="0" borderId="0" xfId="2" applyFont="1" applyProtection="1"/>
    <xf numFmtId="0" fontId="2" fillId="0" borderId="2" xfId="4" applyFont="1" applyFill="1" applyBorder="1" applyAlignment="1" applyProtection="1">
      <alignment horizontal="center" vertical="center" shrinkToFit="1"/>
    </xf>
    <xf numFmtId="0" fontId="2" fillId="0" borderId="1" xfId="4" applyFont="1" applyFill="1" applyBorder="1" applyAlignment="1" applyProtection="1">
      <alignment horizontal="right" vertical="center" wrapText="1" shrinkToFit="1"/>
    </xf>
    <xf numFmtId="0" fontId="2" fillId="0" borderId="98" xfId="12" applyFont="1" applyFill="1" applyBorder="1" applyAlignment="1">
      <alignment horizontal="left" vertical="center" wrapText="1"/>
    </xf>
    <xf numFmtId="0" fontId="2" fillId="0" borderId="109" xfId="7" applyFont="1" applyFill="1" applyBorder="1" applyAlignment="1">
      <alignment horizontal="center" vertical="center"/>
    </xf>
    <xf numFmtId="0" fontId="2" fillId="4" borderId="110" xfId="7" applyFont="1" applyFill="1" applyBorder="1" applyAlignment="1" applyProtection="1">
      <alignment horizontal="center" vertical="center"/>
    </xf>
    <xf numFmtId="0" fontId="2" fillId="0" borderId="108" xfId="7" applyFont="1" applyFill="1" applyBorder="1" applyAlignment="1">
      <alignment horizontal="center" vertical="center"/>
    </xf>
    <xf numFmtId="0" fontId="2" fillId="0" borderId="111" xfId="2" applyFont="1" applyBorder="1" applyAlignment="1" applyProtection="1">
      <alignment horizontal="center" vertical="center" wrapText="1"/>
    </xf>
    <xf numFmtId="0" fontId="2" fillId="0" borderId="111" xfId="2" applyFont="1" applyFill="1" applyBorder="1" applyAlignment="1" applyProtection="1">
      <alignment horizontal="right" vertical="center"/>
    </xf>
    <xf numFmtId="0" fontId="2" fillId="0" borderId="115" xfId="2" applyFont="1" applyFill="1" applyBorder="1" applyAlignment="1" applyProtection="1">
      <alignment horizontal="right" vertical="center"/>
    </xf>
    <xf numFmtId="0" fontId="2" fillId="0" borderId="116" xfId="2" applyFont="1" applyFill="1" applyBorder="1" applyAlignment="1" applyProtection="1">
      <alignment horizontal="right" vertical="center"/>
    </xf>
    <xf numFmtId="0" fontId="2" fillId="0" borderId="117" xfId="2" applyFont="1" applyFill="1" applyBorder="1" applyAlignment="1" applyProtection="1">
      <alignment horizontal="right" vertical="center"/>
    </xf>
    <xf numFmtId="0" fontId="2" fillId="0" borderId="109" xfId="2" applyFont="1" applyFill="1" applyBorder="1" applyAlignment="1" applyProtection="1">
      <alignment horizontal="center" vertical="center"/>
    </xf>
    <xf numFmtId="0" fontId="10" fillId="0" borderId="118" xfId="2" applyFont="1" applyFill="1" applyBorder="1" applyAlignment="1" applyProtection="1">
      <alignment horizontal="right" vertical="center"/>
    </xf>
    <xf numFmtId="0" fontId="8" fillId="0" borderId="0" xfId="6" applyFont="1" applyFill="1" applyAlignment="1">
      <alignment horizontal="left" indent="1"/>
    </xf>
    <xf numFmtId="0" fontId="2" fillId="2" borderId="32" xfId="7" applyFont="1" applyFill="1" applyBorder="1" applyAlignment="1" applyProtection="1">
      <alignment horizontal="center" vertical="center" wrapText="1"/>
      <protection locked="0"/>
    </xf>
    <xf numFmtId="0" fontId="2" fillId="2" borderId="43" xfId="7" applyFont="1" applyFill="1" applyBorder="1" applyAlignment="1" applyProtection="1">
      <alignment horizontal="center" vertical="center" wrapText="1"/>
      <protection locked="0"/>
    </xf>
    <xf numFmtId="177" fontId="2" fillId="0" borderId="4" xfId="7" applyNumberFormat="1" applyFont="1" applyFill="1" applyBorder="1" applyAlignment="1">
      <alignment horizontal="right" vertical="center"/>
    </xf>
    <xf numFmtId="42" fontId="2" fillId="2" borderId="31" xfId="7" applyNumberFormat="1" applyFont="1" applyFill="1" applyBorder="1" applyAlignment="1" applyProtection="1">
      <alignment vertical="center"/>
      <protection locked="0"/>
    </xf>
    <xf numFmtId="42" fontId="2" fillId="2" borderId="18" xfId="7" applyNumberFormat="1" applyFont="1" applyFill="1" applyBorder="1" applyAlignment="1" applyProtection="1">
      <alignment vertical="center"/>
      <protection locked="0"/>
    </xf>
    <xf numFmtId="42" fontId="2" fillId="2" borderId="28" xfId="7" applyNumberFormat="1" applyFont="1" applyFill="1" applyBorder="1" applyAlignment="1" applyProtection="1">
      <alignment vertical="center"/>
      <protection locked="0"/>
    </xf>
    <xf numFmtId="0" fontId="2" fillId="0" borderId="0" xfId="7" applyFont="1" applyFill="1" applyAlignment="1">
      <alignment horizontal="right" vertical="center"/>
    </xf>
    <xf numFmtId="0" fontId="2" fillId="0" borderId="0" xfId="7" applyFont="1" applyFill="1" applyAlignment="1">
      <alignment horizontal="center" vertical="center"/>
    </xf>
    <xf numFmtId="0" fontId="2" fillId="0" borderId="3" xfId="7" applyFont="1" applyFill="1" applyBorder="1" applyAlignment="1">
      <alignment horizontal="right" vertical="center"/>
    </xf>
    <xf numFmtId="0" fontId="2" fillId="0" borderId="0" xfId="7" applyFont="1" applyFill="1" applyBorder="1" applyAlignment="1">
      <alignment horizontal="center" vertical="center"/>
    </xf>
    <xf numFmtId="178" fontId="7" fillId="0" borderId="4" xfId="7" applyNumberFormat="1" applyFont="1" applyFill="1" applyBorder="1" applyAlignment="1">
      <alignment horizontal="center" vertical="center"/>
    </xf>
    <xf numFmtId="0" fontId="2" fillId="0" borderId="9" xfId="7" applyFont="1" applyFill="1" applyBorder="1" applyAlignment="1">
      <alignment horizontal="center" vertical="center" wrapText="1"/>
    </xf>
    <xf numFmtId="0" fontId="2" fillId="0" borderId="35" xfId="7" applyFont="1" applyFill="1" applyBorder="1" applyAlignment="1">
      <alignment horizontal="center" vertical="center" wrapText="1"/>
    </xf>
    <xf numFmtId="0" fontId="2" fillId="0" borderId="4" xfId="7" applyFont="1" applyFill="1" applyBorder="1" applyAlignment="1">
      <alignment vertical="center" wrapText="1"/>
    </xf>
    <xf numFmtId="0" fontId="18" fillId="0" borderId="4" xfId="7" applyFont="1" applyFill="1" applyBorder="1" applyAlignment="1">
      <alignment vertical="center" wrapText="1"/>
    </xf>
    <xf numFmtId="0" fontId="2" fillId="0" borderId="41" xfId="7" applyFont="1" applyFill="1" applyBorder="1" applyAlignment="1">
      <alignment horizontal="center" vertical="center" wrapText="1"/>
    </xf>
    <xf numFmtId="0" fontId="2" fillId="2" borderId="39" xfId="7" applyFont="1" applyFill="1" applyBorder="1" applyAlignment="1" applyProtection="1">
      <alignment horizontal="center" vertical="center" wrapText="1"/>
      <protection locked="0"/>
    </xf>
    <xf numFmtId="0" fontId="2" fillId="2" borderId="40" xfId="7" applyFont="1" applyFill="1" applyBorder="1" applyAlignment="1" applyProtection="1">
      <alignment horizontal="center" vertical="center" wrapText="1"/>
      <protection locked="0"/>
    </xf>
    <xf numFmtId="177" fontId="2" fillId="0" borderId="2" xfId="7" applyNumberFormat="1" applyFont="1" applyFill="1" applyBorder="1" applyAlignment="1">
      <alignment horizontal="right" vertical="center"/>
    </xf>
    <xf numFmtId="177" fontId="2" fillId="0" borderId="5" xfId="7" applyNumberFormat="1" applyFont="1" applyFill="1" applyBorder="1" applyAlignment="1">
      <alignment horizontal="right" vertical="center"/>
    </xf>
    <xf numFmtId="176" fontId="2" fillId="0" borderId="9" xfId="7" applyNumberFormat="1" applyFont="1" applyFill="1" applyBorder="1" applyAlignment="1">
      <alignment horizontal="right" vertical="center"/>
    </xf>
    <xf numFmtId="0" fontId="1" fillId="0" borderId="35" xfId="0" applyFont="1" applyBorder="1" applyAlignment="1">
      <alignment horizontal="right" vertical="center"/>
    </xf>
    <xf numFmtId="0" fontId="1" fillId="0" borderId="41" xfId="0" applyFont="1" applyBorder="1" applyAlignment="1">
      <alignment horizontal="right" vertical="center"/>
    </xf>
    <xf numFmtId="0" fontId="2" fillId="2" borderId="29" xfId="7" applyFont="1" applyFill="1" applyBorder="1" applyAlignment="1" applyProtection="1">
      <alignment horizontal="center" vertical="center"/>
      <protection locked="0"/>
    </xf>
    <xf numFmtId="0" fontId="2" fillId="2" borderId="38" xfId="7" applyFont="1" applyFill="1" applyBorder="1" applyAlignment="1" applyProtection="1">
      <alignment horizontal="center" vertical="center"/>
      <protection locked="0"/>
    </xf>
    <xf numFmtId="0" fontId="2" fillId="0" borderId="4" xfId="7" applyFont="1" applyFill="1" applyBorder="1" applyAlignment="1">
      <alignment horizontal="left" vertical="center" wrapText="1"/>
    </xf>
    <xf numFmtId="0" fontId="18" fillId="0" borderId="4" xfId="7" applyFont="1" applyFill="1" applyBorder="1" applyAlignment="1">
      <alignment horizontal="left" vertical="center" wrapText="1"/>
    </xf>
    <xf numFmtId="0" fontId="2" fillId="0" borderId="109" xfId="7" applyFont="1" applyFill="1" applyBorder="1" applyAlignment="1">
      <alignment vertical="center" wrapText="1"/>
    </xf>
    <xf numFmtId="0" fontId="18" fillId="0" borderId="110" xfId="7" applyFont="1" applyFill="1" applyBorder="1" applyAlignment="1">
      <alignment vertical="center" wrapText="1"/>
    </xf>
    <xf numFmtId="0" fontId="2" fillId="2" borderId="75" xfId="7" applyFont="1" applyFill="1" applyBorder="1" applyAlignment="1" applyProtection="1">
      <alignment horizontal="center" vertical="center" wrapText="1"/>
      <protection locked="0"/>
    </xf>
    <xf numFmtId="0" fontId="2" fillId="2" borderId="76" xfId="7" applyFont="1" applyFill="1" applyBorder="1" applyAlignment="1" applyProtection="1">
      <alignment horizontal="center" vertical="center" wrapText="1"/>
      <protection locked="0"/>
    </xf>
    <xf numFmtId="177" fontId="2" fillId="0" borderId="108" xfId="7" applyNumberFormat="1" applyFont="1" applyFill="1" applyBorder="1" applyAlignment="1">
      <alignment horizontal="right" vertical="center"/>
    </xf>
    <xf numFmtId="0" fontId="2" fillId="0" borderId="109" xfId="7" applyFont="1" applyFill="1" applyBorder="1" applyAlignment="1">
      <alignment horizontal="left" vertical="center" wrapText="1"/>
    </xf>
    <xf numFmtId="0" fontId="18" fillId="0" borderId="110" xfId="7" applyFont="1" applyFill="1" applyBorder="1" applyAlignment="1">
      <alignment horizontal="left" vertical="center" wrapText="1"/>
    </xf>
    <xf numFmtId="0" fontId="2" fillId="2" borderId="75" xfId="7" applyFont="1" applyFill="1" applyBorder="1" applyAlignment="1" applyProtection="1">
      <alignment horizontal="center" vertical="center" wrapText="1" shrinkToFit="1"/>
      <protection locked="0"/>
    </xf>
    <xf numFmtId="0" fontId="2" fillId="2" borderId="76" xfId="7" applyFont="1" applyFill="1" applyBorder="1" applyAlignment="1" applyProtection="1">
      <alignment horizontal="center" vertical="center" wrapText="1" shrinkToFit="1"/>
      <protection locked="0"/>
    </xf>
    <xf numFmtId="177" fontId="2" fillId="0" borderId="109" xfId="7" applyNumberFormat="1" applyFont="1" applyFill="1" applyBorder="1" applyAlignment="1">
      <alignment horizontal="right" vertical="center"/>
    </xf>
    <xf numFmtId="177" fontId="2" fillId="0" borderId="110" xfId="7" applyNumberFormat="1" applyFont="1" applyFill="1" applyBorder="1" applyAlignment="1">
      <alignment horizontal="right" vertical="center"/>
    </xf>
    <xf numFmtId="0" fontId="2" fillId="0" borderId="24" xfId="7" applyFont="1" applyFill="1" applyBorder="1" applyAlignment="1">
      <alignment horizontal="center" vertical="center"/>
    </xf>
    <xf numFmtId="38" fontId="2" fillId="0" borderId="17" xfId="11" applyNumberFormat="1" applyFont="1" applyFill="1" applyBorder="1" applyAlignment="1">
      <alignment horizontal="center" vertical="top"/>
    </xf>
    <xf numFmtId="38" fontId="2" fillId="0" borderId="17" xfId="11" applyNumberFormat="1" applyFont="1" applyFill="1" applyBorder="1" applyAlignment="1">
      <alignment horizontal="center" vertical="top" shrinkToFit="1"/>
    </xf>
    <xf numFmtId="0" fontId="18" fillId="0" borderId="4" xfId="7" applyFont="1" applyFill="1" applyBorder="1" applyAlignment="1">
      <alignment vertical="center"/>
    </xf>
    <xf numFmtId="0" fontId="2" fillId="0" borderId="2" xfId="7" applyFont="1" applyFill="1" applyBorder="1" applyAlignment="1">
      <alignment vertical="center" wrapText="1"/>
    </xf>
    <xf numFmtId="0" fontId="18" fillId="0" borderId="5" xfId="7" applyFont="1" applyFill="1" applyBorder="1" applyAlignment="1">
      <alignment vertical="center" wrapText="1"/>
    </xf>
    <xf numFmtId="0" fontId="2" fillId="2" borderId="29" xfId="7" applyFont="1" applyFill="1" applyBorder="1" applyAlignment="1" applyProtection="1">
      <alignment horizontal="center" vertical="center" wrapText="1"/>
      <protection locked="0"/>
    </xf>
    <xf numFmtId="0" fontId="2" fillId="2" borderId="38" xfId="7" applyFont="1" applyFill="1" applyBorder="1" applyAlignment="1" applyProtection="1">
      <alignment horizontal="center" vertical="center" wrapText="1"/>
      <protection locked="0"/>
    </xf>
    <xf numFmtId="176" fontId="2" fillId="0" borderId="9" xfId="7" applyNumberFormat="1" applyFont="1" applyFill="1" applyBorder="1" applyAlignment="1">
      <alignment vertical="center"/>
    </xf>
    <xf numFmtId="176" fontId="2" fillId="0" borderId="35" xfId="7" applyNumberFormat="1" applyFont="1" applyFill="1" applyBorder="1" applyAlignment="1">
      <alignment vertical="center"/>
    </xf>
    <xf numFmtId="0" fontId="1" fillId="0" borderId="41" xfId="0" applyFont="1" applyBorder="1" applyAlignment="1">
      <alignment vertical="center"/>
    </xf>
    <xf numFmtId="0" fontId="17" fillId="0" borderId="100" xfId="7" applyFont="1" applyFill="1" applyBorder="1" applyAlignment="1">
      <alignment vertical="center" wrapText="1"/>
    </xf>
    <xf numFmtId="0" fontId="19" fillId="0" borderId="103" xfId="7" applyFont="1" applyFill="1" applyBorder="1" applyAlignment="1">
      <alignment vertical="center" wrapText="1"/>
    </xf>
    <xf numFmtId="0" fontId="2" fillId="2" borderId="101" xfId="7" applyFont="1" applyFill="1" applyBorder="1" applyAlignment="1" applyProtection="1">
      <alignment horizontal="center" vertical="center" wrapText="1"/>
    </xf>
    <xf numFmtId="0" fontId="2" fillId="2" borderId="102" xfId="7" applyFont="1" applyFill="1" applyBorder="1" applyAlignment="1" applyProtection="1">
      <alignment horizontal="center" vertical="center" wrapText="1"/>
    </xf>
    <xf numFmtId="177" fontId="2" fillId="0" borderId="100" xfId="7" applyNumberFormat="1" applyFont="1" applyFill="1" applyBorder="1" applyAlignment="1">
      <alignment horizontal="right" vertical="center"/>
    </xf>
    <xf numFmtId="177" fontId="2" fillId="0" borderId="103" xfId="7" applyNumberFormat="1" applyFont="1" applyFill="1" applyBorder="1" applyAlignment="1">
      <alignment horizontal="right" vertical="center"/>
    </xf>
    <xf numFmtId="0" fontId="2" fillId="2" borderId="16" xfId="7" applyFont="1" applyFill="1" applyBorder="1" applyAlignment="1" applyProtection="1">
      <alignment horizontal="center" vertical="center" wrapText="1"/>
      <protection locked="0"/>
    </xf>
    <xf numFmtId="0" fontId="2" fillId="2" borderId="42" xfId="7" applyFont="1" applyFill="1" applyBorder="1" applyAlignment="1" applyProtection="1">
      <alignment horizontal="center" vertical="center" wrapText="1"/>
      <protection locked="0"/>
    </xf>
    <xf numFmtId="0" fontId="2" fillId="2" borderId="29" xfId="7" applyFont="1" applyFill="1" applyBorder="1" applyAlignment="1" applyProtection="1">
      <alignment horizontal="center" vertical="center" wrapText="1" shrinkToFit="1"/>
      <protection locked="0"/>
    </xf>
    <xf numFmtId="0" fontId="2" fillId="2" borderId="38" xfId="7" applyFont="1" applyFill="1" applyBorder="1" applyAlignment="1" applyProtection="1">
      <alignment horizontal="center" vertical="center" wrapText="1" shrinkToFit="1"/>
      <protection locked="0"/>
    </xf>
    <xf numFmtId="0" fontId="18" fillId="0" borderId="2" xfId="7" applyFont="1" applyFill="1" applyBorder="1" applyAlignment="1">
      <alignment vertical="center" wrapText="1"/>
    </xf>
    <xf numFmtId="0" fontId="2" fillId="2" borderId="32" xfId="9" applyFont="1" applyFill="1" applyBorder="1" applyAlignment="1" applyProtection="1">
      <alignment horizontal="center" vertical="center" wrapText="1" shrinkToFit="1"/>
      <protection locked="0"/>
    </xf>
    <xf numFmtId="0" fontId="2" fillId="2" borderId="43" xfId="9" applyFont="1" applyFill="1" applyBorder="1" applyAlignment="1" applyProtection="1">
      <alignment horizontal="center" vertical="center" wrapText="1" shrinkToFit="1"/>
      <protection locked="0"/>
    </xf>
    <xf numFmtId="183" fontId="2" fillId="2" borderId="13" xfId="7" applyNumberFormat="1" applyFont="1" applyFill="1" applyBorder="1" applyAlignment="1" applyProtection="1">
      <alignment horizontal="center" vertical="center" wrapText="1"/>
      <protection locked="0"/>
    </xf>
    <xf numFmtId="183" fontId="2" fillId="2" borderId="44" xfId="7" applyNumberFormat="1" applyFont="1" applyFill="1" applyBorder="1" applyAlignment="1" applyProtection="1">
      <alignment horizontal="center" vertical="center" wrapText="1"/>
      <protection locked="0"/>
    </xf>
    <xf numFmtId="0" fontId="2" fillId="0" borderId="2" xfId="12" applyFont="1" applyFill="1" applyBorder="1" applyAlignment="1">
      <alignment vertical="center" wrapText="1"/>
    </xf>
    <xf numFmtId="0" fontId="18" fillId="0" borderId="5" xfId="12" applyFont="1" applyFill="1" applyBorder="1" applyAlignment="1">
      <alignment vertical="center" wrapText="1"/>
    </xf>
    <xf numFmtId="0" fontId="10" fillId="2" borderId="106" xfId="7" applyFont="1" applyFill="1" applyBorder="1" applyAlignment="1" applyProtection="1">
      <alignment horizontal="center" vertical="center" wrapText="1"/>
    </xf>
    <xf numFmtId="0" fontId="10" fillId="2" borderId="107" xfId="7" applyFont="1" applyFill="1" applyBorder="1" applyAlignment="1" applyProtection="1">
      <alignment horizontal="center" vertical="center" wrapText="1"/>
    </xf>
    <xf numFmtId="0" fontId="2" fillId="0" borderId="1" xfId="7" applyFont="1" applyFill="1" applyBorder="1" applyAlignment="1">
      <alignment horizontal="center" vertical="center" wrapText="1"/>
    </xf>
    <xf numFmtId="0" fontId="2" fillId="0" borderId="24" xfId="7" applyFont="1" applyFill="1" applyBorder="1" applyAlignment="1">
      <alignment horizontal="center" vertical="center" wrapText="1"/>
    </xf>
    <xf numFmtId="0" fontId="2" fillId="0" borderId="6" xfId="7" applyFont="1" applyFill="1" applyBorder="1" applyAlignment="1">
      <alignment horizontal="center" vertical="center" wrapText="1"/>
    </xf>
    <xf numFmtId="0" fontId="18" fillId="0" borderId="5" xfId="7" applyFont="1" applyFill="1" applyBorder="1" applyAlignment="1">
      <alignment vertical="center"/>
    </xf>
    <xf numFmtId="0" fontId="2" fillId="0" borderId="9" xfId="7" applyFont="1" applyFill="1" applyBorder="1" applyAlignment="1">
      <alignment horizontal="center" vertical="center"/>
    </xf>
    <xf numFmtId="0" fontId="2" fillId="0" borderId="35" xfId="7" applyFont="1" applyFill="1" applyBorder="1" applyAlignment="1">
      <alignment horizontal="center" vertical="center"/>
    </xf>
    <xf numFmtId="0" fontId="2" fillId="0" borderId="41" xfId="7" applyFont="1" applyFill="1" applyBorder="1" applyAlignment="1">
      <alignment horizontal="center" vertical="center"/>
    </xf>
    <xf numFmtId="0" fontId="2" fillId="0" borderId="99" xfId="7" applyFont="1" applyFill="1" applyBorder="1" applyAlignment="1">
      <alignment vertical="center" wrapText="1"/>
    </xf>
    <xf numFmtId="0" fontId="18" fillId="0" borderId="99" xfId="7" applyFont="1" applyFill="1" applyBorder="1" applyAlignment="1">
      <alignment vertical="center" wrapText="1"/>
    </xf>
    <xf numFmtId="183" fontId="2" fillId="2" borderId="39" xfId="7" applyNumberFormat="1" applyFont="1" applyFill="1" applyBorder="1" applyAlignment="1" applyProtection="1">
      <alignment horizontal="center" vertical="center" wrapText="1"/>
      <protection locked="0"/>
    </xf>
    <xf numFmtId="183" fontId="2" fillId="2" borderId="40" xfId="7" applyNumberFormat="1" applyFont="1" applyFill="1" applyBorder="1" applyAlignment="1" applyProtection="1">
      <alignment horizontal="center" vertical="center" wrapText="1"/>
      <protection locked="0"/>
    </xf>
    <xf numFmtId="49" fontId="0" fillId="0" borderId="31" xfId="7" applyNumberFormat="1" applyFont="1" applyFill="1" applyBorder="1" applyAlignment="1" applyProtection="1">
      <alignment horizontal="center" vertical="center"/>
    </xf>
    <xf numFmtId="49" fontId="1" fillId="0" borderId="18" xfId="7" applyNumberFormat="1" applyFont="1" applyFill="1" applyBorder="1" applyAlignment="1" applyProtection="1">
      <alignment horizontal="center" vertical="center"/>
    </xf>
    <xf numFmtId="49" fontId="1" fillId="0" borderId="28" xfId="7" applyNumberFormat="1" applyFont="1" applyFill="1" applyBorder="1" applyAlignment="1" applyProtection="1">
      <alignment horizontal="center" vertical="center"/>
    </xf>
    <xf numFmtId="0" fontId="23"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2" borderId="31" xfId="1" applyFont="1" applyFill="1" applyBorder="1" applyAlignment="1" applyProtection="1">
      <alignment horizontal="left" vertical="center" indent="1"/>
      <protection locked="0"/>
    </xf>
    <xf numFmtId="0" fontId="2" fillId="2" borderId="18" xfId="1" applyFont="1" applyFill="1" applyBorder="1" applyAlignment="1" applyProtection="1">
      <alignment horizontal="left" vertical="center" indent="1"/>
      <protection locked="0"/>
    </xf>
    <xf numFmtId="0" fontId="2" fillId="2" borderId="28" xfId="1" applyFont="1" applyFill="1" applyBorder="1" applyAlignment="1" applyProtection="1">
      <alignment horizontal="left" vertical="center" indent="1"/>
      <protection locked="0"/>
    </xf>
    <xf numFmtId="0" fontId="2" fillId="0" borderId="31" xfId="7" applyFont="1" applyFill="1" applyBorder="1" applyAlignment="1" applyProtection="1">
      <alignment horizontal="left" vertical="center" indent="1"/>
    </xf>
    <xf numFmtId="0" fontId="2" fillId="0" borderId="18" xfId="7" applyFont="1" applyFill="1" applyBorder="1" applyAlignment="1" applyProtection="1">
      <alignment horizontal="left" vertical="center" indent="1"/>
    </xf>
    <xf numFmtId="0" fontId="2" fillId="0" borderId="28" xfId="7" applyFont="1" applyFill="1" applyBorder="1" applyAlignment="1" applyProtection="1">
      <alignment horizontal="left" vertical="center" indent="1"/>
    </xf>
    <xf numFmtId="0" fontId="2" fillId="0" borderId="2" xfId="7" applyFont="1" applyFill="1" applyBorder="1" applyAlignment="1">
      <alignment horizontal="center" vertical="center"/>
    </xf>
    <xf numFmtId="0" fontId="2" fillId="0" borderId="5" xfId="7" applyFont="1" applyFill="1" applyBorder="1" applyAlignment="1">
      <alignment horizontal="center" vertical="center"/>
    </xf>
    <xf numFmtId="0" fontId="2" fillId="0" borderId="31" xfId="7" applyFont="1" applyFill="1" applyBorder="1" applyAlignment="1">
      <alignment horizontal="center" vertical="center" wrapText="1"/>
    </xf>
    <xf numFmtId="0" fontId="2" fillId="0" borderId="28" xfId="7" applyFont="1" applyFill="1" applyBorder="1" applyAlignment="1">
      <alignment horizontal="center" vertical="center" wrapText="1"/>
    </xf>
    <xf numFmtId="49" fontId="2" fillId="0" borderId="2" xfId="7" applyNumberFormat="1" applyFont="1" applyFill="1" applyBorder="1" applyAlignment="1">
      <alignment horizontal="center" vertical="center" wrapText="1"/>
    </xf>
    <xf numFmtId="49" fontId="2" fillId="0" borderId="5" xfId="7" applyNumberFormat="1" applyFont="1" applyFill="1" applyBorder="1" applyAlignment="1">
      <alignment horizontal="center" vertical="center" wrapText="1"/>
    </xf>
    <xf numFmtId="0" fontId="18" fillId="0" borderId="4" xfId="12" applyFont="1" applyFill="1" applyBorder="1" applyAlignment="1">
      <alignment vertical="center" wrapText="1"/>
    </xf>
    <xf numFmtId="0" fontId="2" fillId="0" borderId="10" xfId="7" applyFont="1" applyFill="1" applyBorder="1" applyAlignment="1">
      <alignment horizontal="center" vertical="center"/>
    </xf>
    <xf numFmtId="0" fontId="2" fillId="0" borderId="14" xfId="7" applyFont="1" applyFill="1" applyBorder="1" applyAlignment="1">
      <alignment horizontal="center" vertical="center"/>
    </xf>
    <xf numFmtId="0" fontId="2" fillId="0" borderId="8" xfId="7" applyFont="1" applyFill="1" applyBorder="1" applyAlignment="1">
      <alignment horizontal="center" vertical="center"/>
    </xf>
    <xf numFmtId="0" fontId="16" fillId="0" borderId="0" xfId="2" applyFont="1" applyAlignment="1" applyProtection="1">
      <alignment horizontal="center" vertical="center" wrapText="1"/>
    </xf>
    <xf numFmtId="0" fontId="16" fillId="0" borderId="0" xfId="0" applyFont="1" applyAlignment="1">
      <alignment horizontal="center" vertical="center" wrapText="1"/>
    </xf>
    <xf numFmtId="0" fontId="2" fillId="3" borderId="1" xfId="2" applyFont="1" applyFill="1" applyBorder="1" applyAlignment="1" applyProtection="1">
      <alignment horizontal="left" vertical="center" wrapText="1"/>
    </xf>
    <xf numFmtId="0" fontId="2" fillId="3" borderId="17" xfId="2" applyFont="1" applyFill="1" applyBorder="1" applyAlignment="1" applyProtection="1">
      <alignment horizontal="left" vertical="center" wrapText="1"/>
    </xf>
    <xf numFmtId="0" fontId="2" fillId="3" borderId="10" xfId="2" applyFont="1" applyFill="1" applyBorder="1" applyAlignment="1" applyProtection="1">
      <alignment horizontal="left" vertical="center" wrapText="1"/>
    </xf>
    <xf numFmtId="0" fontId="2" fillId="3" borderId="24" xfId="2" applyFont="1" applyFill="1" applyBorder="1" applyAlignment="1" applyProtection="1">
      <alignment horizontal="left" vertical="center" wrapText="1"/>
    </xf>
    <xf numFmtId="0" fontId="2" fillId="3" borderId="0" xfId="2" applyFont="1" applyFill="1" applyBorder="1" applyAlignment="1" applyProtection="1">
      <alignment horizontal="left" vertical="center" wrapText="1"/>
    </xf>
    <xf numFmtId="0" fontId="2" fillId="3" borderId="14" xfId="2" applyFont="1" applyFill="1" applyBorder="1" applyAlignment="1" applyProtection="1">
      <alignment horizontal="left" vertical="center" wrapText="1"/>
    </xf>
    <xf numFmtId="0" fontId="1" fillId="0" borderId="24"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2" borderId="31" xfId="2" applyFont="1" applyFill="1" applyBorder="1" applyAlignment="1" applyProtection="1">
      <alignment horizontal="center" vertical="center"/>
      <protection locked="0"/>
    </xf>
    <xf numFmtId="0" fontId="2" fillId="2" borderId="18" xfId="2" applyFont="1" applyFill="1" applyBorder="1" applyAlignment="1" applyProtection="1">
      <alignment horizontal="center" vertical="center"/>
      <protection locked="0"/>
    </xf>
    <xf numFmtId="0" fontId="2" fillId="2" borderId="28" xfId="2" applyFont="1" applyFill="1" applyBorder="1" applyAlignment="1" applyProtection="1">
      <alignment horizontal="center" vertical="center"/>
      <protection locked="0"/>
    </xf>
    <xf numFmtId="0" fontId="3" fillId="0" borderId="31" xfId="2" applyFont="1" applyFill="1" applyBorder="1" applyAlignment="1" applyProtection="1">
      <alignment vertical="center" shrinkToFit="1"/>
    </xf>
    <xf numFmtId="0" fontId="3" fillId="0" borderId="18" xfId="2" applyFont="1" applyFill="1" applyBorder="1" applyAlignment="1" applyProtection="1">
      <alignment vertical="center" shrinkToFit="1"/>
    </xf>
    <xf numFmtId="0" fontId="3" fillId="0" borderId="50" xfId="2" applyFont="1" applyFill="1" applyBorder="1" applyAlignment="1" applyProtection="1">
      <alignment vertical="center" shrinkToFit="1"/>
    </xf>
    <xf numFmtId="49" fontId="2" fillId="0" borderId="31" xfId="2" applyNumberFormat="1" applyFont="1" applyFill="1" applyBorder="1" applyAlignment="1" applyProtection="1">
      <alignment horizontal="left" vertical="center" shrinkToFit="1"/>
      <protection locked="0"/>
    </xf>
    <xf numFmtId="49" fontId="2" fillId="0" borderId="18" xfId="2" applyNumberFormat="1" applyFont="1" applyFill="1" applyBorder="1" applyAlignment="1" applyProtection="1">
      <alignment horizontal="left" vertical="center" shrinkToFit="1"/>
      <protection locked="0"/>
    </xf>
    <xf numFmtId="49" fontId="2" fillId="0" borderId="28" xfId="2" applyNumberFormat="1" applyFont="1" applyFill="1" applyBorder="1" applyAlignment="1" applyProtection="1">
      <alignment horizontal="left" vertical="center" shrinkToFit="1"/>
      <protection locked="0"/>
    </xf>
    <xf numFmtId="0" fontId="2" fillId="0" borderId="57" xfId="2" applyFont="1" applyBorder="1" applyAlignment="1" applyProtection="1">
      <alignment horizontal="center" vertical="center"/>
    </xf>
    <xf numFmtId="0" fontId="2" fillId="0" borderId="58" xfId="2" applyFont="1" applyBorder="1" applyAlignment="1" applyProtection="1">
      <alignment horizontal="center" vertical="center"/>
    </xf>
    <xf numFmtId="0" fontId="2" fillId="2" borderId="31" xfId="2" applyFont="1" applyFill="1" applyBorder="1" applyAlignment="1" applyProtection="1">
      <alignment horizontal="center" vertical="center" shrinkToFit="1"/>
      <protection locked="0"/>
    </xf>
    <xf numFmtId="0" fontId="2" fillId="2" borderId="28" xfId="2" applyFont="1" applyFill="1" applyBorder="1" applyAlignment="1" applyProtection="1">
      <alignment horizontal="center" vertical="center" shrinkToFit="1"/>
      <protection locked="0"/>
    </xf>
    <xf numFmtId="0" fontId="15" fillId="3" borderId="2" xfId="2" applyFont="1" applyFill="1" applyBorder="1" applyAlignment="1" applyProtection="1">
      <alignment horizontal="left" vertical="center" wrapText="1"/>
    </xf>
    <xf numFmtId="0" fontId="2" fillId="3" borderId="7" xfId="2" applyFont="1" applyFill="1" applyBorder="1" applyAlignment="1" applyProtection="1">
      <alignment horizontal="left" vertical="center" wrapText="1"/>
    </xf>
    <xf numFmtId="0" fontId="2" fillId="3" borderId="5" xfId="2" applyFont="1" applyFill="1" applyBorder="1" applyAlignment="1" applyProtection="1">
      <alignment horizontal="left" vertical="center" wrapText="1"/>
    </xf>
    <xf numFmtId="0" fontId="2" fillId="2" borderId="68" xfId="2" applyFont="1" applyFill="1" applyBorder="1" applyAlignment="1" applyProtection="1">
      <alignment horizontal="center" vertical="center"/>
      <protection locked="0"/>
    </xf>
    <xf numFmtId="0" fontId="2" fillId="2" borderId="69" xfId="2" applyFont="1" applyFill="1" applyBorder="1" applyAlignment="1" applyProtection="1">
      <alignment horizontal="center" vertical="center"/>
      <protection locked="0"/>
    </xf>
    <xf numFmtId="0" fontId="2" fillId="2" borderId="70" xfId="2" applyFont="1" applyFill="1" applyBorder="1" applyAlignment="1" applyProtection="1">
      <alignment horizontal="center" vertical="center"/>
      <protection locked="0"/>
    </xf>
    <xf numFmtId="0" fontId="2" fillId="0" borderId="29" xfId="2" applyFont="1" applyFill="1" applyBorder="1" applyAlignment="1" applyProtection="1">
      <alignment horizontal="center" vertical="center"/>
    </xf>
    <xf numFmtId="0" fontId="2" fillId="0" borderId="7" xfId="2"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1" fillId="0" borderId="18" xfId="0" applyFont="1" applyBorder="1" applyAlignment="1">
      <alignment horizontal="left" vertical="center" shrinkToFit="1"/>
    </xf>
    <xf numFmtId="179" fontId="2" fillId="0" borderId="48" xfId="0" applyNumberFormat="1" applyFont="1" applyFill="1" applyBorder="1" applyAlignment="1" applyProtection="1">
      <alignment horizontal="center" vertical="center"/>
      <protection locked="0"/>
    </xf>
    <xf numFmtId="179" fontId="2" fillId="0" borderId="49" xfId="0" applyNumberFormat="1" applyFont="1" applyFill="1" applyBorder="1" applyAlignment="1" applyProtection="1">
      <alignment horizontal="center" vertical="center"/>
      <protection locked="0"/>
    </xf>
    <xf numFmtId="0" fontId="2" fillId="3" borderId="6" xfId="2" applyFont="1" applyFill="1" applyBorder="1" applyAlignment="1" applyProtection="1">
      <alignment horizontal="left" vertical="center" wrapText="1"/>
    </xf>
    <xf numFmtId="0" fontId="2" fillId="3" borderId="3" xfId="2" applyFont="1" applyFill="1" applyBorder="1" applyAlignment="1" applyProtection="1">
      <alignment horizontal="left" vertical="center" wrapText="1"/>
    </xf>
    <xf numFmtId="0" fontId="2" fillId="0" borderId="55" xfId="2" applyFont="1" applyBorder="1" applyAlignment="1" applyProtection="1">
      <alignment horizontal="center" vertical="center"/>
    </xf>
    <xf numFmtId="0" fontId="2" fillId="0" borderId="56" xfId="2" applyFont="1" applyBorder="1" applyAlignment="1" applyProtection="1">
      <alignment horizontal="center" vertical="center"/>
    </xf>
    <xf numFmtId="0" fontId="15" fillId="3" borderId="4" xfId="2" applyFont="1" applyFill="1" applyBorder="1" applyAlignment="1" applyProtection="1">
      <alignment horizontal="left" vertical="center" wrapText="1"/>
    </xf>
    <xf numFmtId="0" fontId="2" fillId="3" borderId="4" xfId="2" applyFont="1" applyFill="1" applyBorder="1" applyAlignment="1" applyProtection="1">
      <alignment horizontal="left" vertical="center" wrapText="1"/>
    </xf>
    <xf numFmtId="0" fontId="2" fillId="2" borderId="47" xfId="2"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24"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49" fontId="2" fillId="5" borderId="31" xfId="2" applyNumberFormat="1" applyFont="1" applyFill="1" applyBorder="1" applyAlignment="1" applyProtection="1">
      <alignment horizontal="left" vertical="center" shrinkToFit="1"/>
      <protection locked="0"/>
    </xf>
    <xf numFmtId="0" fontId="1" fillId="5" borderId="28" xfId="0" applyFont="1" applyFill="1" applyBorder="1" applyAlignment="1">
      <alignment horizontal="left" vertical="center" shrinkToFit="1"/>
    </xf>
    <xf numFmtId="0" fontId="1" fillId="0" borderId="28" xfId="0" applyFont="1" applyBorder="1" applyAlignment="1">
      <alignment horizontal="left" vertical="center" shrinkToFit="1"/>
    </xf>
    <xf numFmtId="49" fontId="2" fillId="0" borderId="34" xfId="2" applyNumberFormat="1" applyFont="1" applyFill="1" applyBorder="1" applyAlignment="1" applyProtection="1">
      <alignment horizontal="right" vertical="center" shrinkToFit="1"/>
      <protection locked="0"/>
    </xf>
    <xf numFmtId="0" fontId="1" fillId="0" borderId="37" xfId="0" applyFont="1" applyBorder="1" applyAlignment="1">
      <alignment horizontal="right" vertical="center" shrinkToFit="1"/>
    </xf>
    <xf numFmtId="0" fontId="2" fillId="3" borderId="2"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10" xfId="0" applyFont="1" applyBorder="1" applyAlignment="1">
      <alignment horizontal="left" vertical="center" wrapText="1"/>
    </xf>
    <xf numFmtId="0" fontId="1" fillId="5" borderId="18" xfId="0" applyFont="1" applyFill="1" applyBorder="1" applyAlignment="1">
      <alignment horizontal="left" vertical="center" shrinkToFit="1"/>
    </xf>
    <xf numFmtId="49" fontId="2" fillId="0" borderId="31" xfId="2" applyNumberFormat="1" applyFont="1" applyFill="1" applyBorder="1" applyAlignment="1" applyProtection="1">
      <alignment horizontal="left" vertical="center" wrapText="1"/>
      <protection locked="0"/>
    </xf>
    <xf numFmtId="0" fontId="1" fillId="0" borderId="18"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2" fillId="0" borderId="39" xfId="2" applyFont="1" applyFill="1" applyBorder="1" applyAlignment="1" applyProtection="1">
      <alignment vertical="center" wrapText="1"/>
    </xf>
    <xf numFmtId="0" fontId="2" fillId="0" borderId="21" xfId="2" applyFont="1" applyFill="1" applyBorder="1" applyAlignment="1" applyProtection="1">
      <alignment vertical="center" wrapText="1"/>
    </xf>
    <xf numFmtId="0" fontId="2" fillId="0" borderId="22" xfId="2" applyFont="1" applyFill="1" applyBorder="1" applyAlignment="1" applyProtection="1">
      <alignment vertical="center" wrapText="1"/>
    </xf>
    <xf numFmtId="0" fontId="2" fillId="0" borderId="31" xfId="2" applyFont="1" applyFill="1" applyBorder="1" applyAlignment="1" applyProtection="1">
      <alignment vertical="center" wrapText="1"/>
    </xf>
    <xf numFmtId="0" fontId="2" fillId="0" borderId="18" xfId="2" applyFont="1" applyFill="1" applyBorder="1" applyAlignment="1" applyProtection="1">
      <alignment vertical="center" wrapText="1"/>
    </xf>
    <xf numFmtId="0" fontId="2" fillId="0" borderId="50" xfId="2" applyFont="1" applyFill="1" applyBorder="1" applyAlignment="1" applyProtection="1">
      <alignment vertical="center" wrapText="1"/>
    </xf>
    <xf numFmtId="0" fontId="2" fillId="0" borderId="45" xfId="2" applyFont="1" applyBorder="1" applyAlignment="1" applyProtection="1">
      <alignment horizontal="center" vertical="center"/>
    </xf>
    <xf numFmtId="0" fontId="2" fillId="0" borderId="46" xfId="2" applyFont="1" applyBorder="1" applyAlignment="1" applyProtection="1">
      <alignment horizontal="center" vertical="center"/>
    </xf>
    <xf numFmtId="0" fontId="2" fillId="0" borderId="29" xfId="2" applyFont="1" applyBorder="1" applyAlignment="1" applyProtection="1">
      <alignment horizontal="center" vertical="center"/>
    </xf>
    <xf numFmtId="0" fontId="2" fillId="0" borderId="7" xfId="2" applyFont="1" applyBorder="1" applyAlignment="1" applyProtection="1">
      <alignment horizontal="center" vertical="center"/>
    </xf>
    <xf numFmtId="181" fontId="2" fillId="0" borderId="31" xfId="2" applyNumberFormat="1" applyFont="1" applyBorder="1" applyAlignment="1" applyProtection="1">
      <alignment horizontal="left" vertical="center"/>
      <protection locked="0"/>
    </xf>
    <xf numFmtId="181" fontId="2" fillId="0" borderId="18" xfId="2" applyNumberFormat="1" applyFont="1" applyBorder="1" applyAlignment="1" applyProtection="1">
      <alignment horizontal="left" vertical="center"/>
      <protection locked="0"/>
    </xf>
    <xf numFmtId="181" fontId="2" fillId="0" borderId="28" xfId="2" applyNumberFormat="1" applyFont="1" applyBorder="1" applyAlignment="1" applyProtection="1">
      <alignment horizontal="left" vertical="center"/>
      <protection locked="0"/>
    </xf>
    <xf numFmtId="0" fontId="2" fillId="3" borderId="6"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7" xfId="0" applyFont="1" applyFill="1" applyBorder="1" applyAlignment="1" applyProtection="1">
      <alignment horizontal="center" vertical="center"/>
    </xf>
    <xf numFmtId="0" fontId="2" fillId="0" borderId="31" xfId="0" applyFont="1" applyBorder="1" applyProtection="1">
      <alignment vertical="center"/>
      <protection locked="0"/>
    </xf>
    <xf numFmtId="0" fontId="2" fillId="0" borderId="18" xfId="0" applyFont="1" applyBorder="1" applyProtection="1">
      <alignment vertical="center"/>
      <protection locked="0"/>
    </xf>
    <xf numFmtId="0" fontId="2" fillId="0" borderId="28" xfId="0" applyFont="1" applyBorder="1" applyProtection="1">
      <alignment vertical="center"/>
      <protection locked="0"/>
    </xf>
    <xf numFmtId="49" fontId="2" fillId="0" borderId="24"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47" xfId="0" applyNumberFormat="1" applyFont="1" applyFill="1" applyBorder="1" applyAlignment="1" applyProtection="1">
      <alignment horizontal="center" vertical="center"/>
    </xf>
    <xf numFmtId="14" fontId="2" fillId="0" borderId="31" xfId="2" applyNumberFormat="1" applyFont="1" applyBorder="1" applyAlignment="1" applyProtection="1">
      <alignment horizontal="left" vertical="center"/>
      <protection locked="0"/>
    </xf>
    <xf numFmtId="0" fontId="2" fillId="0" borderId="18" xfId="2" applyFont="1" applyBorder="1" applyAlignment="1" applyProtection="1">
      <alignment horizontal="left" vertical="center"/>
      <protection locked="0"/>
    </xf>
    <xf numFmtId="0" fontId="2" fillId="0" borderId="28" xfId="2" applyFont="1" applyBorder="1" applyAlignment="1" applyProtection="1">
      <alignment horizontal="left" vertical="center"/>
      <protection locked="0"/>
    </xf>
    <xf numFmtId="49" fontId="2" fillId="0" borderId="48" xfId="2"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xf>
    <xf numFmtId="0" fontId="1" fillId="0" borderId="49" xfId="0" applyFont="1" applyBorder="1" applyAlignment="1">
      <alignment horizontal="left" vertical="center"/>
    </xf>
    <xf numFmtId="0" fontId="1" fillId="0" borderId="34" xfId="0" applyFont="1" applyBorder="1" applyAlignment="1">
      <alignment horizontal="left" vertical="center"/>
    </xf>
    <xf numFmtId="0" fontId="1" fillId="0" borderId="37" xfId="0" applyFont="1" applyBorder="1" applyAlignment="1">
      <alignment horizontal="left" vertical="center"/>
    </xf>
    <xf numFmtId="0" fontId="1" fillId="0" borderId="71" xfId="0" applyFont="1" applyBorder="1" applyAlignment="1">
      <alignment horizontal="left" vertical="center"/>
    </xf>
    <xf numFmtId="0" fontId="2" fillId="2" borderId="71" xfId="2" applyFont="1" applyFill="1" applyBorder="1" applyAlignment="1" applyProtection="1">
      <alignment horizontal="center" vertical="center"/>
      <protection locked="0"/>
    </xf>
    <xf numFmtId="0" fontId="2" fillId="0" borderId="34" xfId="2" applyFont="1" applyFill="1" applyBorder="1" applyAlignment="1" applyProtection="1">
      <alignment vertical="center" wrapText="1"/>
    </xf>
    <xf numFmtId="0" fontId="2" fillId="0" borderId="37" xfId="2" applyFont="1" applyFill="1" applyBorder="1" applyAlignment="1" applyProtection="1">
      <alignment vertical="center" wrapText="1"/>
    </xf>
    <xf numFmtId="0" fontId="2" fillId="0" borderId="59" xfId="2" applyFont="1" applyFill="1" applyBorder="1" applyAlignment="1" applyProtection="1">
      <alignment vertical="center" wrapText="1"/>
    </xf>
    <xf numFmtId="49" fontId="2" fillId="0" borderId="31" xfId="2" applyNumberFormat="1" applyFont="1" applyFill="1" applyBorder="1" applyAlignment="1" applyProtection="1">
      <alignment horizontal="left" vertical="top" shrinkToFit="1"/>
      <protection locked="0"/>
    </xf>
    <xf numFmtId="49" fontId="2" fillId="0" borderId="18" xfId="2" applyNumberFormat="1" applyFont="1" applyFill="1" applyBorder="1" applyAlignment="1" applyProtection="1">
      <alignment horizontal="left" vertical="top" shrinkToFit="1"/>
      <protection locked="0"/>
    </xf>
    <xf numFmtId="49" fontId="2" fillId="0" borderId="28" xfId="2" applyNumberFormat="1" applyFont="1" applyFill="1" applyBorder="1" applyAlignment="1" applyProtection="1">
      <alignment horizontal="left" vertical="top" shrinkToFit="1"/>
      <protection locked="0"/>
    </xf>
    <xf numFmtId="0" fontId="2" fillId="3" borderId="10" xfId="2" applyFont="1" applyFill="1" applyBorder="1" applyAlignment="1" applyProtection="1">
      <alignment horizontal="left" vertical="center"/>
    </xf>
    <xf numFmtId="0" fontId="2" fillId="3" borderId="14" xfId="2" applyFont="1" applyFill="1" applyBorder="1" applyAlignment="1" applyProtection="1">
      <alignment horizontal="left" vertical="center"/>
    </xf>
    <xf numFmtId="0" fontId="2" fillId="3" borderId="24" xfId="2" applyFont="1" applyFill="1" applyBorder="1" applyAlignment="1" applyProtection="1">
      <alignment horizontal="left" vertical="center"/>
    </xf>
    <xf numFmtId="0" fontId="2" fillId="3" borderId="0" xfId="2" applyFont="1" applyFill="1" applyBorder="1" applyAlignment="1" applyProtection="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2" fillId="3" borderId="2" xfId="2" applyFont="1" applyFill="1" applyBorder="1" applyAlignment="1" applyProtection="1">
      <alignment horizontal="left" vertical="center" wrapText="1"/>
    </xf>
    <xf numFmtId="0" fontId="2" fillId="0" borderId="2" xfId="2" applyFont="1" applyFill="1" applyBorder="1" applyAlignment="1" applyProtection="1">
      <alignment vertical="center"/>
    </xf>
    <xf numFmtId="0" fontId="2" fillId="0" borderId="0" xfId="2" applyFont="1" applyFill="1" applyBorder="1" applyAlignment="1" applyProtection="1">
      <alignment vertical="center"/>
    </xf>
    <xf numFmtId="0" fontId="2" fillId="0" borderId="3" xfId="2" applyFont="1" applyFill="1" applyBorder="1" applyAlignment="1" applyProtection="1">
      <alignment vertical="center"/>
    </xf>
    <xf numFmtId="0" fontId="2" fillId="0" borderId="44" xfId="2" applyFont="1" applyFill="1" applyBorder="1" applyAlignment="1" applyProtection="1">
      <alignment vertical="center"/>
    </xf>
    <xf numFmtId="0" fontId="2" fillId="0" borderId="20" xfId="2" applyFont="1" applyBorder="1" applyAlignment="1" applyProtection="1">
      <alignment horizontal="center" vertical="center" wrapText="1"/>
    </xf>
    <xf numFmtId="0" fontId="2" fillId="0" borderId="0" xfId="2" applyFont="1" applyBorder="1" applyAlignment="1" applyProtection="1">
      <alignment horizontal="center" vertical="center" wrapText="1"/>
    </xf>
    <xf numFmtId="0" fontId="2" fillId="0" borderId="47" xfId="2" applyFont="1" applyBorder="1" applyAlignment="1" applyProtection="1">
      <alignment horizontal="center" vertical="center" wrapText="1"/>
    </xf>
    <xf numFmtId="181" fontId="2" fillId="0" borderId="31" xfId="2" applyNumberFormat="1" applyFont="1" applyBorder="1" applyAlignment="1" applyProtection="1">
      <alignment horizontal="left" vertical="center" wrapText="1"/>
      <protection locked="0"/>
    </xf>
    <xf numFmtId="181" fontId="2" fillId="0" borderId="18" xfId="2" applyNumberFormat="1" applyFont="1" applyBorder="1" applyAlignment="1" applyProtection="1">
      <alignment horizontal="left" vertical="center" wrapText="1"/>
      <protection locked="0"/>
    </xf>
    <xf numFmtId="181" fontId="2" fillId="0" borderId="28" xfId="2" applyNumberFormat="1" applyFont="1" applyBorder="1" applyAlignment="1" applyProtection="1">
      <alignment horizontal="left" vertical="center" wrapText="1"/>
      <protection locked="0"/>
    </xf>
    <xf numFmtId="0" fontId="2" fillId="3" borderId="1" xfId="2" applyFont="1" applyFill="1" applyBorder="1" applyAlignment="1" applyProtection="1">
      <alignment vertical="center" wrapText="1"/>
    </xf>
    <xf numFmtId="0" fontId="1" fillId="0" borderId="17"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18" xfId="0" applyFont="1" applyBorder="1" applyAlignment="1">
      <alignment horizontal="center" vertical="center"/>
    </xf>
    <xf numFmtId="0" fontId="1" fillId="0" borderId="28" xfId="0" applyFont="1" applyBorder="1" applyAlignment="1">
      <alignment horizontal="center" vertical="center"/>
    </xf>
    <xf numFmtId="0" fontId="2" fillId="0" borderId="31" xfId="2"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28" xfId="0" applyFont="1" applyFill="1" applyBorder="1" applyAlignment="1">
      <alignment horizontal="center" vertical="center"/>
    </xf>
    <xf numFmtId="0" fontId="2" fillId="0" borderId="13" xfId="2"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44" xfId="0" applyFont="1" applyBorder="1" applyAlignment="1">
      <alignment horizontal="center" vertical="center" wrapText="1"/>
    </xf>
    <xf numFmtId="184" fontId="2" fillId="0" borderId="31" xfId="2"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28" xfId="0" applyNumberFormat="1" applyFont="1" applyBorder="1" applyAlignment="1">
      <alignment vertical="center" wrapText="1"/>
    </xf>
    <xf numFmtId="0" fontId="2" fillId="3" borderId="6"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wrapText="1"/>
    </xf>
    <xf numFmtId="0" fontId="2" fillId="2" borderId="52" xfId="2" applyFont="1" applyFill="1" applyBorder="1" applyAlignment="1" applyProtection="1">
      <alignment horizontal="center" vertical="center"/>
      <protection locked="0"/>
    </xf>
    <xf numFmtId="0" fontId="2" fillId="2" borderId="53" xfId="2" applyFont="1" applyFill="1" applyBorder="1" applyAlignment="1" applyProtection="1">
      <alignment horizontal="center" vertical="center"/>
      <protection locked="0"/>
    </xf>
    <xf numFmtId="0" fontId="2" fillId="2" borderId="54"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xf>
    <xf numFmtId="0" fontId="2" fillId="0" borderId="9" xfId="2" applyFont="1" applyFill="1" applyBorder="1" applyAlignment="1" applyProtection="1">
      <alignment horizontal="center" vertical="center"/>
    </xf>
    <xf numFmtId="0" fontId="2" fillId="0" borderId="1" xfId="2" applyFont="1" applyFill="1" applyBorder="1" applyAlignment="1" applyProtection="1">
      <alignment horizontal="center" vertical="center"/>
    </xf>
    <xf numFmtId="184" fontId="2" fillId="0" borderId="31" xfId="2" applyNumberFormat="1" applyFont="1" applyFill="1" applyBorder="1" applyAlignment="1" applyProtection="1">
      <alignment horizontal="left" vertical="center"/>
      <protection locked="0"/>
    </xf>
    <xf numFmtId="184" fontId="2" fillId="0" borderId="18" xfId="2" applyNumberFormat="1" applyFont="1" applyFill="1" applyBorder="1" applyAlignment="1" applyProtection="1">
      <alignment horizontal="left" vertical="center"/>
      <protection locked="0"/>
    </xf>
    <xf numFmtId="184" fontId="2" fillId="0" borderId="28" xfId="2" applyNumberFormat="1" applyFont="1" applyFill="1" applyBorder="1" applyAlignment="1" applyProtection="1">
      <alignment horizontal="left" vertical="center"/>
      <protection locked="0"/>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2" fillId="3" borderId="8" xfId="2" applyFont="1" applyFill="1" applyBorder="1" applyAlignment="1" applyProtection="1">
      <alignment horizontal="left" vertical="center" wrapText="1"/>
    </xf>
    <xf numFmtId="0" fontId="2" fillId="2" borderId="52" xfId="2" applyFont="1" applyFill="1" applyBorder="1" applyAlignment="1" applyProtection="1">
      <alignment horizontal="center" vertical="center" shrinkToFit="1"/>
      <protection locked="0"/>
    </xf>
    <xf numFmtId="0" fontId="2" fillId="2" borderId="53" xfId="2" applyFont="1" applyFill="1" applyBorder="1" applyAlignment="1" applyProtection="1">
      <alignment horizontal="center" vertical="center" shrinkToFit="1"/>
      <protection locked="0"/>
    </xf>
    <xf numFmtId="0" fontId="2" fillId="2" borderId="54" xfId="2" applyFont="1" applyFill="1" applyBorder="1" applyAlignment="1" applyProtection="1">
      <alignment horizontal="center" vertical="center" shrinkToFit="1"/>
      <protection locked="0"/>
    </xf>
    <xf numFmtId="0" fontId="31" fillId="0" borderId="10" xfId="2" applyFont="1" applyFill="1" applyBorder="1" applyAlignment="1" applyProtection="1">
      <alignment horizontal="center" vertical="center" wrapText="1"/>
    </xf>
    <xf numFmtId="0" fontId="31" fillId="0" borderId="9" xfId="2" applyFont="1" applyFill="1" applyBorder="1" applyAlignment="1" applyProtection="1">
      <alignment horizontal="center" vertical="center"/>
    </xf>
    <xf numFmtId="0" fontId="31" fillId="0" borderId="1" xfId="2" applyFont="1" applyFill="1" applyBorder="1" applyAlignment="1" applyProtection="1">
      <alignment horizontal="center" vertical="center"/>
    </xf>
    <xf numFmtId="0" fontId="2" fillId="0" borderId="31" xfId="2" applyFont="1" applyFill="1" applyBorder="1" applyAlignment="1" applyProtection="1">
      <alignment horizontal="left" vertical="top" wrapText="1"/>
      <protection locked="0"/>
    </xf>
    <xf numFmtId="0" fontId="2" fillId="0" borderId="18" xfId="2" applyFont="1" applyFill="1" applyBorder="1" applyAlignment="1" applyProtection="1">
      <alignment horizontal="left" vertical="top" wrapText="1"/>
      <protection locked="0"/>
    </xf>
    <xf numFmtId="0" fontId="2" fillId="0" borderId="28" xfId="2" applyFont="1" applyFill="1" applyBorder="1" applyAlignment="1" applyProtection="1">
      <alignment horizontal="left" vertical="top" wrapText="1"/>
      <protection locked="0"/>
    </xf>
    <xf numFmtId="49" fontId="2" fillId="0" borderId="31" xfId="2" applyNumberFormat="1" applyFont="1" applyFill="1" applyBorder="1" applyAlignment="1" applyProtection="1">
      <alignment horizontal="left" vertical="center"/>
      <protection locked="0"/>
    </xf>
    <xf numFmtId="49" fontId="2" fillId="0" borderId="18" xfId="2" applyNumberFormat="1" applyFont="1" applyFill="1" applyBorder="1" applyAlignment="1" applyProtection="1">
      <alignment horizontal="left" vertical="center"/>
      <protection locked="0"/>
    </xf>
    <xf numFmtId="49" fontId="2" fillId="0" borderId="28" xfId="2" applyNumberFormat="1" applyFont="1" applyFill="1" applyBorder="1" applyAlignment="1" applyProtection="1">
      <alignment horizontal="left" vertical="center"/>
      <protection locked="0"/>
    </xf>
    <xf numFmtId="0" fontId="2" fillId="3" borderId="4" xfId="2" applyFont="1" applyFill="1" applyBorder="1" applyAlignment="1" applyProtection="1">
      <alignment horizontal="center" vertical="center" wrapText="1"/>
    </xf>
    <xf numFmtId="0" fontId="2" fillId="3" borderId="2" xfId="2" applyFont="1" applyFill="1" applyBorder="1" applyAlignment="1" applyProtection="1">
      <alignment horizontal="center" vertical="center" wrapText="1"/>
    </xf>
    <xf numFmtId="49" fontId="2" fillId="0" borderId="31" xfId="2" applyNumberFormat="1" applyFont="1" applyFill="1" applyBorder="1" applyAlignment="1" applyProtection="1">
      <alignment horizontal="left" vertical="top" wrapText="1"/>
      <protection locked="0"/>
    </xf>
    <xf numFmtId="49" fontId="2" fillId="0" borderId="18" xfId="2" applyNumberFormat="1" applyFont="1" applyFill="1" applyBorder="1" applyAlignment="1" applyProtection="1">
      <alignment horizontal="left" vertical="top" wrapText="1"/>
      <protection locked="0"/>
    </xf>
    <xf numFmtId="49" fontId="2" fillId="0" borderId="28" xfId="2" applyNumberFormat="1" applyFont="1" applyFill="1" applyBorder="1" applyAlignment="1" applyProtection="1">
      <alignment horizontal="left" vertical="top" wrapText="1"/>
      <protection locked="0"/>
    </xf>
    <xf numFmtId="185" fontId="2" fillId="0" borderId="31" xfId="2" applyNumberFormat="1" applyFont="1" applyFill="1" applyBorder="1" applyAlignment="1" applyProtection="1">
      <alignment horizontal="center" vertical="center"/>
      <protection locked="0"/>
    </xf>
    <xf numFmtId="185" fontId="2" fillId="0" borderId="18" xfId="2" applyNumberFormat="1" applyFont="1" applyFill="1" applyBorder="1" applyAlignment="1" applyProtection="1">
      <alignment horizontal="center" vertical="center"/>
      <protection locked="0"/>
    </xf>
    <xf numFmtId="185" fontId="2" fillId="0" borderId="28" xfId="2" applyNumberFormat="1" applyFont="1" applyFill="1" applyBorder="1" applyAlignment="1" applyProtection="1">
      <alignment horizontal="center" vertical="center"/>
      <protection locked="0"/>
    </xf>
    <xf numFmtId="0" fontId="2" fillId="3" borderId="9" xfId="2" applyFont="1" applyFill="1" applyBorder="1" applyAlignment="1" applyProtection="1">
      <alignment horizontal="center" vertical="center" textRotation="255" wrapText="1"/>
    </xf>
    <xf numFmtId="0" fontId="2" fillId="3" borderId="35" xfId="2" applyFont="1" applyFill="1" applyBorder="1" applyAlignment="1" applyProtection="1">
      <alignment horizontal="center" vertical="center" textRotation="255" wrapText="1"/>
    </xf>
    <xf numFmtId="0" fontId="2" fillId="3" borderId="41" xfId="2" applyFont="1" applyFill="1" applyBorder="1" applyAlignment="1" applyProtection="1">
      <alignment horizontal="center" vertical="center" textRotation="255" wrapText="1"/>
    </xf>
    <xf numFmtId="0" fontId="2" fillId="3" borderId="5" xfId="2" applyFont="1" applyFill="1" applyBorder="1" applyAlignment="1" applyProtection="1">
      <alignment horizontal="center" vertical="center" wrapText="1"/>
    </xf>
    <xf numFmtId="0" fontId="2" fillId="0" borderId="6"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44" xfId="2" applyFont="1" applyBorder="1" applyAlignment="1" applyProtection="1">
      <alignment horizontal="left" vertical="center" wrapText="1"/>
    </xf>
    <xf numFmtId="49" fontId="2" fillId="0" borderId="18" xfId="2" applyNumberFormat="1" applyFont="1" applyFill="1" applyBorder="1" applyAlignment="1" applyProtection="1">
      <alignment horizontal="left" vertical="center" wrapText="1"/>
      <protection locked="0"/>
    </xf>
    <xf numFmtId="49" fontId="2" fillId="0" borderId="28" xfId="2" applyNumberFormat="1" applyFont="1" applyFill="1" applyBorder="1" applyAlignment="1" applyProtection="1">
      <alignment horizontal="left" vertical="center" wrapText="1"/>
      <protection locked="0"/>
    </xf>
    <xf numFmtId="0" fontId="2" fillId="0" borderId="4" xfId="2" applyFont="1" applyFill="1" applyBorder="1" applyAlignment="1" applyProtection="1">
      <alignment horizontal="center" vertical="center" wrapText="1"/>
    </xf>
    <xf numFmtId="0" fontId="2" fillId="0" borderId="2" xfId="2" applyFont="1" applyFill="1" applyBorder="1" applyAlignment="1" applyProtection="1">
      <alignment horizontal="center" vertical="center"/>
    </xf>
    <xf numFmtId="42" fontId="2" fillId="0" borderId="31" xfId="4" applyNumberFormat="1" applyFont="1" applyFill="1" applyBorder="1" applyAlignment="1" applyProtection="1">
      <alignment horizontal="right" vertical="center"/>
      <protection locked="0"/>
    </xf>
    <xf numFmtId="42" fontId="2" fillId="0" borderId="18" xfId="4" applyNumberFormat="1" applyFont="1" applyFill="1" applyBorder="1" applyAlignment="1" applyProtection="1">
      <alignment horizontal="right" vertical="center"/>
      <protection locked="0"/>
    </xf>
    <xf numFmtId="42" fontId="2" fillId="0" borderId="28" xfId="4" applyNumberFormat="1" applyFont="1" applyFill="1" applyBorder="1" applyAlignment="1" applyProtection="1">
      <alignment horizontal="right" vertical="center"/>
      <protection locked="0"/>
    </xf>
    <xf numFmtId="180" fontId="2" fillId="0" borderId="31" xfId="2" applyNumberFormat="1" applyFont="1" applyBorder="1" applyAlignment="1" applyProtection="1">
      <alignment horizontal="left" vertical="center"/>
    </xf>
    <xf numFmtId="180" fontId="2" fillId="0" borderId="18" xfId="2" applyNumberFormat="1" applyFont="1" applyBorder="1" applyAlignment="1" applyProtection="1">
      <alignment horizontal="left" vertical="center"/>
    </xf>
    <xf numFmtId="180" fontId="2" fillId="0" borderId="50" xfId="2" applyNumberFormat="1" applyFont="1" applyBorder="1" applyAlignment="1" applyProtection="1">
      <alignment horizontal="left" vertical="center"/>
    </xf>
    <xf numFmtId="0" fontId="2" fillId="0" borderId="48" xfId="2" applyFont="1" applyFill="1" applyBorder="1" applyAlignment="1" applyProtection="1">
      <alignment vertical="center"/>
    </xf>
    <xf numFmtId="0" fontId="2" fillId="0" borderId="21" xfId="2" applyFont="1" applyFill="1" applyBorder="1" applyAlignment="1" applyProtection="1">
      <alignment vertical="center"/>
    </xf>
    <xf numFmtId="0" fontId="2" fillId="0" borderId="49" xfId="2" applyFont="1" applyFill="1" applyBorder="1" applyAlignment="1" applyProtection="1">
      <alignment vertical="center"/>
    </xf>
    <xf numFmtId="9" fontId="2" fillId="0" borderId="48" xfId="2" applyNumberFormat="1" applyFont="1" applyFill="1" applyBorder="1" applyAlignment="1" applyProtection="1">
      <alignment horizontal="center" vertical="center"/>
      <protection locked="0"/>
    </xf>
    <xf numFmtId="9" fontId="2" fillId="0" borderId="49" xfId="2" applyNumberFormat="1" applyFont="1" applyFill="1" applyBorder="1" applyAlignment="1" applyProtection="1">
      <alignment horizontal="center" vertical="center"/>
      <protection locked="0"/>
    </xf>
    <xf numFmtId="0" fontId="2" fillId="0" borderId="2" xfId="2" applyFont="1" applyBorder="1" applyAlignment="1" applyProtection="1">
      <alignment horizontal="center" vertical="center"/>
    </xf>
    <xf numFmtId="49" fontId="1" fillId="0" borderId="31" xfId="2" applyNumberFormat="1" applyFont="1" applyFill="1" applyBorder="1" applyAlignment="1" applyProtection="1">
      <alignment horizontal="center" vertical="center"/>
    </xf>
    <xf numFmtId="49" fontId="1" fillId="0" borderId="18" xfId="2" applyNumberFormat="1" applyFont="1" applyFill="1" applyBorder="1" applyAlignment="1" applyProtection="1">
      <alignment horizontal="center" vertical="center"/>
    </xf>
    <xf numFmtId="49" fontId="1" fillId="0" borderId="28" xfId="2" applyNumberFormat="1" applyFont="1" applyFill="1" applyBorder="1" applyAlignment="1" applyProtection="1">
      <alignment horizontal="center" vertical="center"/>
    </xf>
    <xf numFmtId="0" fontId="5" fillId="0" borderId="0" xfId="2" applyFont="1" applyBorder="1" applyAlignment="1" applyProtection="1">
      <alignment horizontal="center" vertical="center" shrinkToFit="1"/>
    </xf>
    <xf numFmtId="0" fontId="2" fillId="3" borderId="4" xfId="2" applyFont="1" applyFill="1" applyBorder="1" applyAlignment="1" applyProtection="1">
      <alignment vertical="center" wrapText="1"/>
    </xf>
    <xf numFmtId="183" fontId="2" fillId="0" borderId="31" xfId="2" applyNumberFormat="1" applyFont="1" applyFill="1" applyBorder="1" applyAlignment="1" applyProtection="1">
      <alignment horizontal="center" vertical="center"/>
      <protection locked="0"/>
    </xf>
    <xf numFmtId="183" fontId="2" fillId="0" borderId="18" xfId="2" applyNumberFormat="1" applyFont="1" applyFill="1" applyBorder="1" applyAlignment="1" applyProtection="1">
      <alignment horizontal="center" vertical="center"/>
      <protection locked="0"/>
    </xf>
    <xf numFmtId="183" fontId="2" fillId="0" borderId="28" xfId="2" applyNumberFormat="1" applyFont="1" applyFill="1" applyBorder="1" applyAlignment="1" applyProtection="1">
      <alignment horizontal="center" vertical="center"/>
      <protection locked="0"/>
    </xf>
    <xf numFmtId="0" fontId="29" fillId="0" borderId="29" xfId="2" applyFont="1" applyBorder="1" applyAlignment="1" applyProtection="1">
      <alignment horizontal="center" vertical="center" wrapText="1" shrinkToFit="1"/>
    </xf>
    <xf numFmtId="0" fontId="29" fillId="0" borderId="7" xfId="2" applyFont="1" applyBorder="1" applyAlignment="1" applyProtection="1">
      <alignment horizontal="center" vertical="center" shrinkToFit="1"/>
    </xf>
    <xf numFmtId="0" fontId="29" fillId="0" borderId="5" xfId="2" applyFont="1" applyBorder="1" applyAlignment="1" applyProtection="1">
      <alignment horizontal="center" vertical="center" shrinkToFit="1"/>
    </xf>
    <xf numFmtId="0" fontId="2" fillId="3" borderId="24" xfId="2" applyFont="1" applyFill="1" applyBorder="1" applyAlignment="1" applyProtection="1">
      <alignment horizontal="center" vertical="center" wrapText="1"/>
    </xf>
    <xf numFmtId="0" fontId="2" fillId="3" borderId="0" xfId="2" applyFont="1" applyFill="1" applyBorder="1" applyAlignment="1" applyProtection="1">
      <alignment horizontal="center" vertical="center" wrapText="1"/>
    </xf>
    <xf numFmtId="0" fontId="2" fillId="3" borderId="14" xfId="2" applyFont="1" applyFill="1" applyBorder="1" applyAlignment="1" applyProtection="1">
      <alignment horizontal="center" vertical="center" wrapText="1"/>
    </xf>
    <xf numFmtId="0" fontId="10" fillId="2" borderId="31" xfId="10" applyFont="1" applyFill="1" applyBorder="1" applyAlignment="1" applyProtection="1">
      <alignment horizontal="center" vertical="center" wrapText="1" shrinkToFit="1"/>
      <protection locked="0"/>
    </xf>
    <xf numFmtId="0" fontId="10" fillId="2" borderId="28" xfId="10" applyFont="1" applyFill="1" applyBorder="1" applyAlignment="1" applyProtection="1">
      <alignment horizontal="center" vertical="center" wrapText="1" shrinkToFit="1"/>
      <protection locked="0"/>
    </xf>
    <xf numFmtId="0" fontId="2" fillId="0" borderId="31" xfId="4" applyFont="1" applyFill="1" applyBorder="1" applyAlignment="1" applyProtection="1">
      <alignment horizontal="left" vertical="center"/>
      <protection locked="0"/>
    </xf>
    <xf numFmtId="0" fontId="2" fillId="0" borderId="18" xfId="4" applyFont="1" applyFill="1" applyBorder="1" applyAlignment="1" applyProtection="1">
      <alignment horizontal="left" vertical="center"/>
      <protection locked="0"/>
    </xf>
    <xf numFmtId="0" fontId="2" fillId="0" borderId="28" xfId="4" applyFont="1" applyFill="1" applyBorder="1" applyAlignment="1" applyProtection="1">
      <alignment horizontal="left" vertical="center"/>
      <protection locked="0"/>
    </xf>
    <xf numFmtId="0" fontId="2" fillId="0" borderId="6" xfId="4" applyFont="1" applyBorder="1" applyAlignment="1" applyProtection="1">
      <alignment vertical="center" wrapText="1"/>
    </xf>
    <xf numFmtId="0" fontId="2" fillId="0" borderId="3" xfId="4" applyFont="1" applyBorder="1" applyAlignment="1" applyProtection="1">
      <alignment vertical="center" wrapText="1"/>
    </xf>
    <xf numFmtId="49" fontId="2" fillId="0" borderId="31" xfId="4" applyNumberFormat="1" applyFont="1" applyBorder="1" applyAlignment="1" applyProtection="1">
      <alignment horizontal="left" vertical="center" wrapText="1"/>
      <protection locked="0"/>
    </xf>
    <xf numFmtId="49" fontId="2" fillId="0" borderId="28" xfId="4" applyNumberFormat="1" applyFont="1" applyBorder="1" applyAlignment="1" applyProtection="1">
      <alignment horizontal="left" vertical="center" wrapText="1"/>
      <protection locked="0"/>
    </xf>
    <xf numFmtId="42" fontId="2" fillId="0" borderId="31" xfId="4" applyNumberFormat="1" applyFont="1" applyFill="1" applyBorder="1" applyAlignment="1" applyProtection="1">
      <alignment horizontal="left" vertical="center"/>
      <protection locked="0"/>
    </xf>
    <xf numFmtId="42" fontId="2" fillId="0" borderId="28" xfId="4" applyNumberFormat="1" applyFont="1" applyFill="1" applyBorder="1" applyAlignment="1" applyProtection="1">
      <alignment horizontal="left" vertical="center"/>
      <protection locked="0"/>
    </xf>
    <xf numFmtId="42" fontId="2" fillId="0" borderId="18" xfId="4" applyNumberFormat="1" applyFont="1" applyFill="1" applyBorder="1" applyAlignment="1" applyProtection="1">
      <alignment horizontal="left" vertical="center"/>
    </xf>
    <xf numFmtId="42" fontId="2" fillId="0" borderId="50" xfId="4" applyNumberFormat="1" applyFont="1" applyFill="1" applyBorder="1" applyAlignment="1" applyProtection="1">
      <alignment horizontal="left" vertical="center"/>
    </xf>
    <xf numFmtId="49" fontId="10" fillId="0" borderId="31" xfId="4" applyNumberFormat="1" applyFont="1" applyFill="1" applyBorder="1" applyAlignment="1" applyProtection="1">
      <alignment horizontal="left" vertical="center" wrapText="1" shrinkToFit="1"/>
      <protection locked="0"/>
    </xf>
    <xf numFmtId="49" fontId="10" fillId="0" borderId="18" xfId="4" applyNumberFormat="1" applyFont="1" applyFill="1" applyBorder="1" applyAlignment="1" applyProtection="1">
      <alignment horizontal="left" vertical="center" wrapText="1" shrinkToFit="1"/>
      <protection locked="0"/>
    </xf>
    <xf numFmtId="49" fontId="10" fillId="0" borderId="50" xfId="4" applyNumberFormat="1" applyFont="1" applyFill="1" applyBorder="1" applyAlignment="1" applyProtection="1">
      <alignment horizontal="left" vertical="center" wrapText="1" shrinkToFit="1"/>
      <protection locked="0"/>
    </xf>
    <xf numFmtId="184" fontId="2" fillId="0" borderId="31" xfId="2" applyNumberFormat="1" applyFont="1" applyBorder="1" applyAlignment="1" applyProtection="1">
      <alignment horizontal="center" vertical="center"/>
      <protection locked="0"/>
    </xf>
    <xf numFmtId="184" fontId="2" fillId="0" borderId="18" xfId="2" applyNumberFormat="1" applyFont="1" applyBorder="1" applyAlignment="1" applyProtection="1">
      <alignment horizontal="center" vertical="center"/>
      <protection locked="0"/>
    </xf>
    <xf numFmtId="184" fontId="2" fillId="0" borderId="28" xfId="2" applyNumberFormat="1" applyFont="1" applyBorder="1" applyAlignment="1" applyProtection="1">
      <alignment horizontal="center" vertical="center"/>
      <protection locked="0"/>
    </xf>
    <xf numFmtId="0" fontId="2" fillId="2" borderId="31" xfId="4" applyFont="1" applyFill="1" applyBorder="1" applyAlignment="1" applyProtection="1">
      <alignment horizontal="center" vertical="center"/>
      <protection locked="0"/>
    </xf>
    <xf numFmtId="0" fontId="2" fillId="2" borderId="28" xfId="4" applyFont="1" applyFill="1" applyBorder="1" applyAlignment="1" applyProtection="1">
      <alignment horizontal="center" vertical="center"/>
      <protection locked="0"/>
    </xf>
    <xf numFmtId="0" fontId="2" fillId="0" borderId="21" xfId="4" applyFont="1" applyFill="1" applyBorder="1" applyAlignment="1" applyProtection="1">
      <alignment horizontal="left" vertical="center"/>
    </xf>
    <xf numFmtId="0" fontId="2" fillId="0" borderId="31" xfId="4" applyNumberFormat="1" applyFont="1" applyFill="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28" xfId="0" applyNumberFormat="1" applyFont="1" applyBorder="1" applyAlignment="1" applyProtection="1">
      <alignment horizontal="left" vertical="center"/>
      <protection locked="0"/>
    </xf>
    <xf numFmtId="185" fontId="2" fillId="0" borderId="18" xfId="4" applyNumberFormat="1" applyFont="1" applyFill="1" applyBorder="1" applyAlignment="1" applyProtection="1">
      <alignment horizontal="center" vertical="center"/>
      <protection locked="0"/>
    </xf>
    <xf numFmtId="185" fontId="2" fillId="0" borderId="28" xfId="4" applyNumberFormat="1" applyFont="1" applyFill="1" applyBorder="1" applyAlignment="1" applyProtection="1">
      <alignment horizontal="center" vertical="center"/>
      <protection locked="0"/>
    </xf>
    <xf numFmtId="49" fontId="1" fillId="0" borderId="31" xfId="7" applyNumberFormat="1" applyFont="1" applyFill="1" applyBorder="1" applyAlignment="1" applyProtection="1">
      <alignment horizontal="center" vertical="center"/>
    </xf>
    <xf numFmtId="0" fontId="5" fillId="0" borderId="0" xfId="4" applyFont="1" applyBorder="1" applyAlignment="1" applyProtection="1">
      <alignment horizontal="center" vertical="center"/>
    </xf>
    <xf numFmtId="0" fontId="2" fillId="3" borderId="24" xfId="4" applyFont="1" applyFill="1" applyBorder="1" applyAlignment="1" applyProtection="1">
      <alignment horizontal="center" vertical="center"/>
    </xf>
    <xf numFmtId="0" fontId="2" fillId="3" borderId="0" xfId="4" applyFont="1" applyFill="1" applyBorder="1" applyAlignment="1" applyProtection="1">
      <alignment horizontal="center" vertical="center"/>
    </xf>
    <xf numFmtId="0" fontId="2" fillId="3" borderId="14" xfId="4" applyFont="1" applyFill="1" applyBorder="1" applyAlignment="1" applyProtection="1">
      <alignment horizontal="center" vertical="center"/>
    </xf>
    <xf numFmtId="0" fontId="2" fillId="0" borderId="31" xfId="4" applyFont="1" applyFill="1" applyBorder="1" applyAlignment="1" applyProtection="1">
      <alignment horizontal="left" vertical="center" shrinkToFit="1"/>
      <protection locked="0"/>
    </xf>
    <xf numFmtId="0" fontId="2" fillId="0" borderId="18" xfId="4" applyFont="1" applyFill="1" applyBorder="1" applyAlignment="1" applyProtection="1">
      <alignment horizontal="left" vertical="center" shrinkToFit="1"/>
      <protection locked="0"/>
    </xf>
    <xf numFmtId="0" fontId="2" fillId="0" borderId="28" xfId="4" applyFont="1" applyFill="1" applyBorder="1" applyAlignment="1" applyProtection="1">
      <alignment horizontal="left" vertical="center" shrinkToFit="1"/>
      <protection locked="0"/>
    </xf>
    <xf numFmtId="0" fontId="2" fillId="3" borderId="1" xfId="4" applyFont="1" applyFill="1" applyBorder="1" applyAlignment="1" applyProtection="1">
      <alignment horizontal="center" vertical="center" textRotation="255" wrapText="1"/>
    </xf>
    <xf numFmtId="0" fontId="2" fillId="3" borderId="10" xfId="4" applyFont="1" applyFill="1" applyBorder="1" applyAlignment="1" applyProtection="1">
      <alignment horizontal="center" vertical="center" textRotation="255" wrapText="1"/>
    </xf>
    <xf numFmtId="0" fontId="2" fillId="3" borderId="24" xfId="4" applyFont="1" applyFill="1" applyBorder="1" applyAlignment="1" applyProtection="1">
      <alignment horizontal="center" vertical="center" textRotation="255" wrapText="1"/>
    </xf>
    <xf numFmtId="0" fontId="2" fillId="3" borderId="14" xfId="4" applyFont="1" applyFill="1" applyBorder="1" applyAlignment="1" applyProtection="1">
      <alignment horizontal="center" vertical="center" textRotation="255" wrapText="1"/>
    </xf>
    <xf numFmtId="0" fontId="2" fillId="3" borderId="6" xfId="4" applyFont="1" applyFill="1" applyBorder="1" applyAlignment="1" applyProtection="1">
      <alignment horizontal="center" vertical="center" textRotation="255" wrapText="1"/>
    </xf>
    <xf numFmtId="0" fontId="2" fillId="3" borderId="8" xfId="4" applyFont="1" applyFill="1" applyBorder="1" applyAlignment="1" applyProtection="1">
      <alignment horizontal="center" vertical="center" textRotation="255" wrapText="1"/>
    </xf>
    <xf numFmtId="49" fontId="2" fillId="0" borderId="31" xfId="4" applyNumberFormat="1" applyFont="1" applyBorder="1" applyAlignment="1" applyProtection="1">
      <alignment horizontal="left" vertical="center" shrinkToFit="1"/>
      <protection locked="0"/>
    </xf>
    <xf numFmtId="49" fontId="2" fillId="0" borderId="18" xfId="4" applyNumberFormat="1" applyFont="1" applyBorder="1" applyAlignment="1" applyProtection="1">
      <alignment horizontal="left" vertical="center" shrinkToFit="1"/>
      <protection locked="0"/>
    </xf>
    <xf numFmtId="49" fontId="2" fillId="0" borderId="28" xfId="4" applyNumberFormat="1" applyFont="1" applyBorder="1" applyAlignment="1" applyProtection="1">
      <alignment horizontal="left" vertical="center" shrinkToFit="1"/>
      <protection locked="0"/>
    </xf>
    <xf numFmtId="49" fontId="2" fillId="0" borderId="31" xfId="4" applyNumberFormat="1" applyFont="1" applyFill="1" applyBorder="1" applyAlignment="1" applyProtection="1">
      <alignment horizontal="left" vertical="top" wrapText="1"/>
      <protection locked="0"/>
    </xf>
    <xf numFmtId="49" fontId="2" fillId="0" borderId="18" xfId="4" applyNumberFormat="1" applyFont="1" applyFill="1" applyBorder="1" applyAlignment="1" applyProtection="1">
      <alignment horizontal="left" vertical="top" wrapText="1"/>
      <protection locked="0"/>
    </xf>
    <xf numFmtId="49" fontId="2" fillId="0" borderId="28" xfId="4" applyNumberFormat="1" applyFont="1" applyFill="1" applyBorder="1" applyAlignment="1" applyProtection="1">
      <alignment horizontal="left" vertical="top" wrapText="1"/>
      <protection locked="0"/>
    </xf>
    <xf numFmtId="185" fontId="2" fillId="0" borderId="31" xfId="4" applyNumberFormat="1" applyFont="1" applyFill="1" applyBorder="1" applyAlignment="1" applyProtection="1">
      <alignment horizontal="center" vertical="center"/>
      <protection locked="0"/>
    </xf>
    <xf numFmtId="0" fontId="21" fillId="0" borderId="79" xfId="4" applyFont="1" applyBorder="1" applyAlignment="1" applyProtection="1">
      <alignment horizontal="center" vertical="center"/>
    </xf>
    <xf numFmtId="0" fontId="24" fillId="0" borderId="80" xfId="0" applyFont="1" applyBorder="1" applyAlignment="1">
      <alignment horizontal="center" vertical="center"/>
    </xf>
    <xf numFmtId="0" fontId="24" fillId="0" borderId="81" xfId="0" applyFont="1" applyBorder="1" applyAlignment="1">
      <alignment horizontal="center" vertical="center"/>
    </xf>
    <xf numFmtId="0" fontId="2" fillId="0" borderId="29" xfId="4" applyFont="1" applyFill="1" applyBorder="1" applyAlignment="1" applyProtection="1">
      <alignment vertical="center" wrapText="1"/>
    </xf>
    <xf numFmtId="0" fontId="2" fillId="5" borderId="31" xfId="4" applyFont="1" applyFill="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28" fillId="0" borderId="0" xfId="4" applyFont="1" applyProtection="1"/>
    <xf numFmtId="0" fontId="2" fillId="0" borderId="34" xfId="4" applyFont="1" applyFill="1" applyBorder="1" applyAlignment="1" applyProtection="1">
      <alignment horizontal="center" vertical="center"/>
    </xf>
    <xf numFmtId="0" fontId="2" fillId="0" borderId="37" xfId="4" applyFont="1" applyFill="1" applyBorder="1" applyAlignment="1" applyProtection="1">
      <alignment horizontal="center" vertical="center"/>
    </xf>
    <xf numFmtId="14" fontId="2" fillId="0" borderId="51" xfId="4" applyNumberFormat="1" applyFont="1" applyFill="1" applyBorder="1" applyAlignment="1" applyProtection="1">
      <alignment horizontal="center" vertical="center"/>
    </xf>
    <xf numFmtId="14" fontId="2" fillId="0" borderId="18" xfId="4" applyNumberFormat="1" applyFont="1" applyFill="1" applyBorder="1" applyAlignment="1" applyProtection="1">
      <alignment horizontal="center" vertical="center"/>
    </xf>
    <xf numFmtId="14" fontId="2" fillId="0" borderId="50" xfId="4" applyNumberFormat="1" applyFont="1" applyFill="1" applyBorder="1" applyAlignment="1" applyProtection="1">
      <alignment horizontal="center" vertical="center"/>
    </xf>
    <xf numFmtId="0" fontId="2" fillId="0" borderId="1" xfId="4" applyFont="1" applyBorder="1" applyAlignment="1" applyProtection="1">
      <alignment horizontal="left" vertical="center" wrapText="1"/>
    </xf>
    <xf numFmtId="0" fontId="2" fillId="0" borderId="17" xfId="4" applyFont="1" applyBorder="1" applyAlignment="1" applyProtection="1">
      <alignment vertical="center" wrapText="1"/>
    </xf>
    <xf numFmtId="0" fontId="2" fillId="0" borderId="10" xfId="4" applyFont="1" applyBorder="1" applyAlignment="1" applyProtection="1">
      <alignment vertical="center" wrapText="1"/>
    </xf>
    <xf numFmtId="0" fontId="2" fillId="0" borderId="6" xfId="4" applyFont="1" applyBorder="1" applyAlignment="1" applyProtection="1">
      <alignment horizontal="left" vertical="center" wrapText="1"/>
    </xf>
    <xf numFmtId="0" fontId="2" fillId="0" borderId="8" xfId="4" applyFont="1" applyBorder="1" applyAlignment="1" applyProtection="1">
      <alignment vertical="center" wrapText="1"/>
    </xf>
    <xf numFmtId="14" fontId="2" fillId="2" borderId="31" xfId="3" applyNumberFormat="1" applyFont="1" applyFill="1" applyBorder="1" applyAlignment="1" applyProtection="1">
      <alignment horizontal="center" vertical="center"/>
      <protection locked="0"/>
    </xf>
    <xf numFmtId="14" fontId="2" fillId="2" borderId="18" xfId="3" applyNumberFormat="1" applyFont="1" applyFill="1" applyBorder="1" applyAlignment="1" applyProtection="1">
      <alignment horizontal="center" vertical="center"/>
      <protection locked="0"/>
    </xf>
    <xf numFmtId="14" fontId="2" fillId="2" borderId="28" xfId="3" applyNumberFormat="1" applyFont="1" applyFill="1" applyBorder="1" applyAlignment="1" applyProtection="1">
      <alignment horizontal="center" vertical="center"/>
      <protection locked="0"/>
    </xf>
    <xf numFmtId="0" fontId="2" fillId="3" borderId="1" xfId="4" applyFont="1" applyFill="1" applyBorder="1" applyAlignment="1" applyProtection="1">
      <alignment horizontal="left" vertical="center" wrapText="1"/>
    </xf>
    <xf numFmtId="0" fontId="2" fillId="3" borderId="17" xfId="4" applyFont="1" applyFill="1" applyBorder="1" applyAlignment="1" applyProtection="1">
      <alignment horizontal="left" vertical="center" wrapText="1"/>
    </xf>
    <xf numFmtId="0" fontId="2" fillId="3" borderId="24" xfId="4" applyFont="1" applyFill="1" applyBorder="1" applyAlignment="1" applyProtection="1">
      <alignment horizontal="left" vertical="center" wrapText="1"/>
    </xf>
    <xf numFmtId="0" fontId="2" fillId="3" borderId="0" xfId="4" applyFont="1" applyFill="1" applyBorder="1" applyAlignment="1" applyProtection="1">
      <alignment horizontal="left" vertical="center" wrapText="1"/>
    </xf>
    <xf numFmtId="0" fontId="2" fillId="3" borderId="6" xfId="4" applyFont="1" applyFill="1" applyBorder="1" applyAlignment="1" applyProtection="1">
      <alignment horizontal="left" vertical="center" wrapText="1"/>
    </xf>
    <xf numFmtId="0" fontId="2" fillId="3" borderId="3" xfId="4" applyFont="1" applyFill="1" applyBorder="1" applyAlignment="1" applyProtection="1">
      <alignment horizontal="left" vertical="center" wrapText="1"/>
    </xf>
    <xf numFmtId="0" fontId="10" fillId="0" borderId="39" xfId="4" applyFont="1" applyFill="1" applyBorder="1" applyAlignment="1" applyProtection="1">
      <alignment horizontal="left" vertical="center" wrapText="1" shrinkToFit="1"/>
    </xf>
    <xf numFmtId="0" fontId="10" fillId="0" borderId="60" xfId="4" applyFont="1" applyFill="1" applyBorder="1" applyAlignment="1" applyProtection="1">
      <alignment horizontal="left" vertical="center" shrinkToFit="1"/>
    </xf>
    <xf numFmtId="0" fontId="10" fillId="0" borderId="61" xfId="4" applyFont="1" applyFill="1" applyBorder="1" applyAlignment="1" applyProtection="1">
      <alignment horizontal="left" vertical="center" shrinkToFit="1"/>
    </xf>
    <xf numFmtId="0" fontId="2" fillId="0" borderId="89" xfId="4" applyFont="1" applyBorder="1" applyAlignment="1" applyProtection="1">
      <alignment horizontal="left" vertical="center" wrapText="1"/>
    </xf>
    <xf numFmtId="0" fontId="1" fillId="0" borderId="90" xfId="0" applyFont="1" applyBorder="1" applyAlignment="1" applyProtection="1">
      <alignment vertical="center"/>
    </xf>
    <xf numFmtId="0" fontId="1" fillId="0" borderId="93" xfId="0" applyFont="1" applyBorder="1" applyAlignment="1" applyProtection="1">
      <alignment vertical="center"/>
    </xf>
    <xf numFmtId="0" fontId="1" fillId="0" borderId="92" xfId="0" applyFont="1" applyBorder="1" applyAlignment="1" applyProtection="1">
      <alignment vertical="center"/>
    </xf>
    <xf numFmtId="0" fontId="1" fillId="0" borderId="87" xfId="0" applyFont="1" applyBorder="1" applyAlignment="1" applyProtection="1">
      <alignment vertical="center"/>
    </xf>
    <xf numFmtId="0" fontId="1" fillId="0" borderId="88" xfId="0" applyFont="1" applyBorder="1" applyAlignment="1" applyProtection="1">
      <alignment vertical="center"/>
    </xf>
    <xf numFmtId="0" fontId="2" fillId="0" borderId="75" xfId="2" applyFont="1" applyBorder="1" applyAlignment="1" applyProtection="1">
      <alignment horizontal="center" vertical="center" shrinkToFit="1"/>
    </xf>
    <xf numFmtId="0" fontId="1" fillId="0" borderId="76" xfId="0" applyFont="1" applyBorder="1" applyAlignment="1" applyProtection="1">
      <alignment horizontal="center" vertical="center" shrinkToFit="1"/>
    </xf>
    <xf numFmtId="14" fontId="2" fillId="0" borderId="84" xfId="3" applyNumberFormat="1" applyFont="1" applyFill="1" applyBorder="1" applyAlignment="1" applyProtection="1">
      <alignment horizontal="center" vertical="center" shrinkToFit="1"/>
    </xf>
    <xf numFmtId="0" fontId="1" fillId="0" borderId="85" xfId="0" applyFont="1" applyBorder="1" applyAlignment="1" applyProtection="1">
      <alignment horizontal="center" vertical="center" shrinkToFit="1"/>
    </xf>
    <xf numFmtId="0" fontId="1" fillId="0" borderId="86" xfId="0" applyFont="1" applyBorder="1" applyAlignment="1" applyProtection="1">
      <alignment horizontal="center" vertical="center" shrinkToFit="1"/>
    </xf>
    <xf numFmtId="0" fontId="2" fillId="3" borderId="10" xfId="4" applyFont="1" applyFill="1" applyBorder="1" applyAlignment="1" applyProtection="1">
      <alignment horizontal="left" vertical="center" wrapText="1"/>
    </xf>
    <xf numFmtId="0" fontId="2" fillId="3" borderId="14" xfId="4" applyFont="1" applyFill="1" applyBorder="1" applyAlignment="1" applyProtection="1">
      <alignment horizontal="left" vertical="center" wrapText="1"/>
    </xf>
    <xf numFmtId="0" fontId="2" fillId="3" borderId="8" xfId="4" applyFont="1" applyFill="1" applyBorder="1" applyAlignment="1" applyProtection="1">
      <alignment horizontal="left" vertical="center" wrapText="1"/>
    </xf>
    <xf numFmtId="14" fontId="2" fillId="0" borderId="95" xfId="3" applyNumberFormat="1" applyFont="1" applyFill="1" applyBorder="1" applyAlignment="1" applyProtection="1">
      <alignment horizontal="center" vertical="center"/>
    </xf>
    <xf numFmtId="14" fontId="2" fillId="0" borderId="96" xfId="3" applyNumberFormat="1" applyFont="1" applyFill="1" applyBorder="1" applyAlignment="1" applyProtection="1">
      <alignment horizontal="center" vertical="center"/>
    </xf>
    <xf numFmtId="14" fontId="2" fillId="0" borderId="97" xfId="3" applyNumberFormat="1" applyFont="1" applyFill="1" applyBorder="1" applyAlignment="1" applyProtection="1">
      <alignment horizontal="center" vertical="center"/>
    </xf>
    <xf numFmtId="49" fontId="2" fillId="0" borderId="31" xfId="4" applyNumberFormat="1" applyFont="1" applyBorder="1" applyAlignment="1" applyProtection="1">
      <alignment horizontal="center" vertical="center"/>
      <protection locked="0"/>
    </xf>
    <xf numFmtId="0" fontId="2" fillId="0" borderId="28" xfId="4" applyFont="1" applyBorder="1" applyAlignment="1" applyProtection="1">
      <alignment horizontal="center" vertical="center"/>
      <protection locked="0"/>
    </xf>
    <xf numFmtId="0" fontId="2" fillId="6" borderId="31" xfId="4" applyFont="1" applyFill="1" applyBorder="1" applyAlignment="1" applyProtection="1">
      <alignment horizontal="center" vertical="center"/>
      <protection locked="0"/>
    </xf>
    <xf numFmtId="0" fontId="2" fillId="6" borderId="28" xfId="4" applyFont="1" applyFill="1" applyBorder="1" applyAlignment="1" applyProtection="1">
      <alignment horizontal="center" vertical="center"/>
      <protection locked="0"/>
    </xf>
    <xf numFmtId="0" fontId="1" fillId="6" borderId="27" xfId="4" applyFont="1" applyFill="1" applyBorder="1" applyAlignment="1" applyProtection="1">
      <alignment horizontal="center" vertical="center"/>
    </xf>
    <xf numFmtId="0" fontId="1" fillId="6" borderId="61" xfId="4" applyFont="1" applyFill="1" applyBorder="1" applyAlignment="1" applyProtection="1">
      <alignment horizontal="center" vertical="center"/>
    </xf>
    <xf numFmtId="183" fontId="2" fillId="0" borderId="31" xfId="4" applyNumberFormat="1"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49" fontId="2" fillId="0" borderId="31" xfId="4" applyNumberFormat="1" applyFont="1" applyFill="1" applyBorder="1" applyAlignment="1" applyProtection="1">
      <alignment horizontal="center" vertical="center" shrinkToFit="1"/>
      <protection locked="0"/>
    </xf>
    <xf numFmtId="49" fontId="2" fillId="0" borderId="28" xfId="4" applyNumberFormat="1" applyFont="1" applyFill="1" applyBorder="1" applyAlignment="1" applyProtection="1">
      <alignment horizontal="center" vertical="center" shrinkToFit="1"/>
      <protection locked="0"/>
    </xf>
    <xf numFmtId="14" fontId="2" fillId="0" borderId="72" xfId="4" applyNumberFormat="1" applyFont="1" applyFill="1" applyBorder="1" applyAlignment="1" applyProtection="1">
      <alignment horizontal="center" vertical="center"/>
    </xf>
    <xf numFmtId="14" fontId="2" fillId="0" borderId="37" xfId="4" applyNumberFormat="1" applyFont="1" applyFill="1" applyBorder="1" applyAlignment="1" applyProtection="1">
      <alignment horizontal="center" vertical="center"/>
    </xf>
    <xf numFmtId="14" fontId="2" fillId="0" borderId="59" xfId="4" applyNumberFormat="1" applyFont="1" applyFill="1" applyBorder="1" applyAlignment="1" applyProtection="1">
      <alignment horizontal="center" vertical="center"/>
    </xf>
    <xf numFmtId="183" fontId="2" fillId="0" borderId="13" xfId="4" applyNumberFormat="1" applyFont="1" applyBorder="1" applyAlignment="1" applyProtection="1">
      <alignment horizontal="center" vertical="center"/>
    </xf>
    <xf numFmtId="183" fontId="2" fillId="0" borderId="3" xfId="4" applyNumberFormat="1" applyFont="1" applyBorder="1" applyAlignment="1" applyProtection="1">
      <alignment horizontal="center" vertical="center"/>
    </xf>
    <xf numFmtId="0" fontId="2" fillId="2" borderId="18" xfId="4" applyFont="1" applyFill="1" applyBorder="1" applyAlignment="1" applyProtection="1">
      <alignment horizontal="center" vertical="center"/>
      <protection locked="0"/>
    </xf>
    <xf numFmtId="0" fontId="2" fillId="2" borderId="84" xfId="2" applyFont="1" applyFill="1" applyBorder="1" applyAlignment="1" applyProtection="1">
      <alignment horizontal="center" vertical="center"/>
      <protection locked="0"/>
    </xf>
    <xf numFmtId="0" fontId="2" fillId="2" borderId="85" xfId="2" applyFont="1" applyFill="1" applyBorder="1" applyAlignment="1" applyProtection="1">
      <alignment horizontal="center" vertical="center"/>
      <protection locked="0"/>
    </xf>
    <xf numFmtId="0" fontId="2" fillId="2" borderId="86" xfId="2" applyFont="1" applyFill="1" applyBorder="1" applyAlignment="1" applyProtection="1">
      <alignment horizontal="center" vertical="center"/>
      <protection locked="0"/>
    </xf>
    <xf numFmtId="0" fontId="2" fillId="2" borderId="18" xfId="2" applyFont="1" applyFill="1" applyBorder="1" applyAlignment="1" applyProtection="1">
      <alignment horizontal="center" vertical="center" shrinkToFit="1"/>
      <protection locked="0"/>
    </xf>
    <xf numFmtId="0" fontId="2" fillId="0" borderId="31" xfId="2" applyFont="1" applyFill="1" applyBorder="1" applyAlignment="1" applyProtection="1">
      <alignment horizontal="left" vertical="center" wrapText="1" shrinkToFit="1"/>
    </xf>
    <xf numFmtId="0" fontId="2" fillId="0" borderId="18" xfId="2" applyFont="1" applyFill="1" applyBorder="1" applyAlignment="1" applyProtection="1">
      <alignment horizontal="left" vertical="center" wrapText="1" shrinkToFit="1"/>
    </xf>
    <xf numFmtId="0" fontId="2" fillId="0" borderId="28" xfId="2" applyFont="1" applyFill="1" applyBorder="1" applyAlignment="1" applyProtection="1">
      <alignment horizontal="left" vertical="center" wrapText="1" shrinkToFit="1"/>
    </xf>
    <xf numFmtId="0" fontId="15" fillId="3" borderId="7" xfId="2" applyFont="1" applyFill="1" applyBorder="1" applyAlignment="1" applyProtection="1">
      <alignment horizontal="left" vertical="center" wrapText="1"/>
    </xf>
    <xf numFmtId="0" fontId="15" fillId="3" borderId="5" xfId="2" applyFont="1" applyFill="1" applyBorder="1" applyAlignment="1" applyProtection="1">
      <alignment horizontal="left" vertical="center" wrapText="1"/>
    </xf>
    <xf numFmtId="14" fontId="2" fillId="0" borderId="31" xfId="2" applyNumberFormat="1" applyFont="1" applyBorder="1" applyAlignment="1" applyProtection="1">
      <alignment horizontal="center" vertical="center"/>
      <protection locked="0"/>
    </xf>
    <xf numFmtId="14" fontId="2" fillId="0" borderId="18" xfId="2" applyNumberFormat="1" applyFont="1" applyBorder="1" applyAlignment="1" applyProtection="1">
      <alignment horizontal="center" vertical="center"/>
      <protection locked="0"/>
    </xf>
    <xf numFmtId="14" fontId="2" fillId="0" borderId="28" xfId="2" applyNumberFormat="1" applyFont="1" applyBorder="1" applyAlignment="1" applyProtection="1">
      <alignment horizontal="center" vertical="center"/>
      <protection locked="0"/>
    </xf>
    <xf numFmtId="0" fontId="2" fillId="0" borderId="32" xfId="2" applyFont="1" applyBorder="1" applyAlignment="1" applyProtection="1">
      <alignment horizontal="right" vertical="center"/>
    </xf>
    <xf numFmtId="0" fontId="2" fillId="0" borderId="33" xfId="2" applyFont="1" applyBorder="1" applyAlignment="1" applyProtection="1">
      <alignment horizontal="right" vertical="center"/>
    </xf>
    <xf numFmtId="0" fontId="2" fillId="0" borderId="43" xfId="2" applyFont="1" applyBorder="1" applyAlignment="1" applyProtection="1">
      <alignment horizontal="right" vertical="center"/>
    </xf>
    <xf numFmtId="0" fontId="10" fillId="0" borderId="24" xfId="2" applyFont="1" applyBorder="1" applyAlignment="1" applyProtection="1">
      <alignment horizontal="right" vertical="center" wrapText="1"/>
    </xf>
    <xf numFmtId="0" fontId="10" fillId="0" borderId="0" xfId="2" applyFont="1" applyBorder="1" applyAlignment="1" applyProtection="1">
      <alignment horizontal="right" vertical="center" wrapText="1"/>
    </xf>
    <xf numFmtId="0" fontId="10" fillId="0" borderId="47" xfId="2" applyFont="1" applyBorder="1" applyAlignment="1" applyProtection="1">
      <alignment horizontal="right" vertical="center" wrapText="1"/>
    </xf>
    <xf numFmtId="49" fontId="10" fillId="0" borderId="48" xfId="2" applyNumberFormat="1" applyFont="1" applyFill="1" applyBorder="1" applyAlignment="1" applyProtection="1">
      <alignment horizontal="center" vertical="center" wrapText="1" shrinkToFit="1"/>
    </xf>
    <xf numFmtId="49" fontId="10" fillId="0" borderId="49" xfId="2" applyNumberFormat="1" applyFont="1" applyFill="1" applyBorder="1" applyAlignment="1" applyProtection="1">
      <alignment horizontal="center" vertical="center" shrinkToFit="1"/>
    </xf>
    <xf numFmtId="49" fontId="10" fillId="0" borderId="34" xfId="2" applyNumberFormat="1" applyFont="1" applyFill="1" applyBorder="1" applyAlignment="1" applyProtection="1">
      <alignment horizontal="center" vertical="center" shrinkToFit="1"/>
    </xf>
    <xf numFmtId="49" fontId="10" fillId="0" borderId="71" xfId="2" applyNumberFormat="1" applyFont="1" applyFill="1" applyBorder="1" applyAlignment="1" applyProtection="1">
      <alignment horizontal="center" vertical="center" shrinkToFit="1"/>
    </xf>
    <xf numFmtId="49" fontId="2" fillId="5" borderId="84" xfId="2" applyNumberFormat="1" applyFont="1" applyFill="1" applyBorder="1" applyAlignment="1" applyProtection="1">
      <alignment horizontal="center" vertical="center" shrinkToFit="1"/>
      <protection locked="0"/>
    </xf>
    <xf numFmtId="49" fontId="2" fillId="5" borderId="85" xfId="2" applyNumberFormat="1" applyFont="1" applyFill="1" applyBorder="1" applyAlignment="1" applyProtection="1">
      <alignment horizontal="center" vertical="center" shrinkToFit="1"/>
      <protection locked="0"/>
    </xf>
    <xf numFmtId="49" fontId="2" fillId="5" borderId="86" xfId="2" applyNumberFormat="1" applyFont="1" applyFill="1" applyBorder="1" applyAlignment="1" applyProtection="1">
      <alignment horizontal="center" vertical="center" shrinkToFit="1"/>
      <protection locked="0"/>
    </xf>
    <xf numFmtId="49" fontId="2" fillId="0" borderId="84" xfId="2" applyNumberFormat="1" applyFont="1" applyFill="1" applyBorder="1" applyAlignment="1" applyProtection="1">
      <alignment horizontal="center" vertical="center" shrinkToFit="1"/>
    </xf>
    <xf numFmtId="49" fontId="2" fillId="0" borderId="85" xfId="2" applyNumberFormat="1" applyFont="1" applyFill="1" applyBorder="1" applyAlignment="1" applyProtection="1">
      <alignment horizontal="center" vertical="center" shrinkToFit="1"/>
    </xf>
    <xf numFmtId="49" fontId="2" fillId="0" borderId="86" xfId="2" applyNumberFormat="1" applyFont="1" applyFill="1" applyBorder="1" applyAlignment="1" applyProtection="1">
      <alignment horizontal="center" vertical="center" shrinkToFit="1"/>
    </xf>
    <xf numFmtId="0" fontId="1" fillId="0" borderId="84" xfId="0" applyFont="1" applyBorder="1" applyAlignment="1" applyProtection="1">
      <alignment horizontal="center" vertical="center" shrinkToFit="1"/>
      <protection locked="0"/>
    </xf>
    <xf numFmtId="0" fontId="1" fillId="0" borderId="85" xfId="0" applyFont="1" applyBorder="1" applyAlignment="1" applyProtection="1">
      <alignment horizontal="center" vertical="center" shrinkToFit="1"/>
      <protection locked="0"/>
    </xf>
    <xf numFmtId="0" fontId="1" fillId="0" borderId="86" xfId="0" applyFont="1" applyBorder="1" applyAlignment="1" applyProtection="1">
      <alignment horizontal="center" vertical="center" shrinkToFit="1"/>
      <protection locked="0"/>
    </xf>
    <xf numFmtId="0" fontId="22" fillId="7" borderId="2" xfId="0" applyFont="1" applyFill="1" applyBorder="1" applyAlignment="1">
      <alignment vertical="center" wrapText="1"/>
    </xf>
    <xf numFmtId="0" fontId="10" fillId="7" borderId="7" xfId="0" applyFont="1" applyFill="1" applyBorder="1" applyAlignment="1">
      <alignment vertical="center" wrapText="1"/>
    </xf>
    <xf numFmtId="0" fontId="10" fillId="7" borderId="5" xfId="0" applyFont="1" applyFill="1" applyBorder="1" applyAlignment="1">
      <alignment vertical="center" wrapText="1"/>
    </xf>
    <xf numFmtId="0" fontId="1" fillId="0" borderId="18"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184" fontId="2" fillId="0" borderId="31" xfId="2" applyNumberFormat="1" applyFont="1" applyBorder="1" applyAlignment="1" applyProtection="1">
      <alignment horizontal="center" vertical="center" wrapText="1"/>
      <protection locked="0"/>
    </xf>
    <xf numFmtId="184" fontId="1" fillId="0" borderId="18" xfId="0" applyNumberFormat="1" applyFont="1" applyBorder="1" applyAlignment="1" applyProtection="1">
      <alignment vertical="center" wrapText="1"/>
      <protection locked="0"/>
    </xf>
    <xf numFmtId="184" fontId="1" fillId="0" borderId="28" xfId="0" applyNumberFormat="1" applyFont="1" applyBorder="1" applyAlignment="1" applyProtection="1">
      <alignment vertical="center" wrapText="1"/>
      <protection locked="0"/>
    </xf>
    <xf numFmtId="10" fontId="2" fillId="0" borderId="48" xfId="0" applyNumberFormat="1" applyFont="1" applyFill="1" applyBorder="1" applyAlignment="1" applyProtection="1">
      <alignment horizontal="center" vertical="center"/>
      <protection locked="0"/>
    </xf>
    <xf numFmtId="10" fontId="2" fillId="0" borderId="49" xfId="0" applyNumberFormat="1" applyFont="1" applyFill="1" applyBorder="1" applyAlignment="1" applyProtection="1">
      <alignment horizontal="center" vertical="center"/>
      <protection locked="0"/>
    </xf>
    <xf numFmtId="49" fontId="2" fillId="0" borderId="24" xfId="0" applyNumberFormat="1" applyFont="1" applyFill="1" applyBorder="1" applyAlignment="1" applyProtection="1">
      <alignment horizontal="right" vertical="center"/>
    </xf>
    <xf numFmtId="49" fontId="2" fillId="0" borderId="0" xfId="0" applyNumberFormat="1" applyFont="1" applyFill="1" applyBorder="1" applyAlignment="1" applyProtection="1">
      <alignment horizontal="right" vertical="center"/>
    </xf>
    <xf numFmtId="49" fontId="2" fillId="0" borderId="47" xfId="0" applyNumberFormat="1" applyFont="1" applyFill="1" applyBorder="1" applyAlignment="1" applyProtection="1">
      <alignment horizontal="right" vertical="center"/>
    </xf>
    <xf numFmtId="49" fontId="2" fillId="0" borderId="84" xfId="2" applyNumberFormat="1" applyFont="1" applyFill="1" applyBorder="1" applyAlignment="1" applyProtection="1">
      <alignment horizontal="left" vertical="center" shrinkToFit="1"/>
      <protection locked="0"/>
    </xf>
    <xf numFmtId="0" fontId="1" fillId="0" borderId="85" xfId="0" applyFont="1" applyBorder="1" applyAlignment="1" applyProtection="1">
      <alignment horizontal="left" vertical="center" shrinkToFit="1"/>
      <protection locked="0"/>
    </xf>
    <xf numFmtId="0" fontId="1" fillId="0" borderId="86"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2" fillId="3" borderId="89" xfId="0" applyFont="1" applyFill="1" applyBorder="1" applyAlignment="1" applyProtection="1">
      <alignment horizontal="left" vertical="center" wrapText="1"/>
    </xf>
    <xf numFmtId="0" fontId="2" fillId="3" borderId="90" xfId="0" applyFont="1" applyFill="1" applyBorder="1" applyAlignment="1" applyProtection="1">
      <alignment horizontal="left" vertical="center" wrapText="1"/>
    </xf>
    <xf numFmtId="0" fontId="2" fillId="3" borderId="93" xfId="0" applyFont="1" applyFill="1" applyBorder="1" applyAlignment="1" applyProtection="1">
      <alignment horizontal="left" vertical="center" wrapText="1"/>
    </xf>
    <xf numFmtId="0" fontId="2" fillId="3" borderId="112" xfId="0" applyFont="1" applyFill="1" applyBorder="1" applyAlignment="1" applyProtection="1">
      <alignment horizontal="left" vertical="center" wrapText="1"/>
    </xf>
    <xf numFmtId="0" fontId="2" fillId="3" borderId="113" xfId="0" applyFont="1" applyFill="1" applyBorder="1" applyAlignment="1" applyProtection="1">
      <alignment horizontal="left" vertical="center" wrapText="1"/>
    </xf>
    <xf numFmtId="0" fontId="2" fillId="3" borderId="114" xfId="0" applyFont="1" applyFill="1" applyBorder="1" applyAlignment="1" applyProtection="1">
      <alignment horizontal="left" vertical="center" wrapText="1"/>
    </xf>
    <xf numFmtId="0" fontId="1" fillId="0" borderId="92" xfId="0" applyFont="1" applyBorder="1" applyAlignment="1">
      <alignment horizontal="left" vertical="center" wrapText="1"/>
    </xf>
    <xf numFmtId="0" fontId="1" fillId="0" borderId="87" xfId="0" applyFont="1" applyBorder="1" applyAlignment="1">
      <alignment horizontal="left" vertical="center" wrapText="1"/>
    </xf>
    <xf numFmtId="0" fontId="1" fillId="0" borderId="88" xfId="0" applyFont="1" applyBorder="1" applyAlignment="1">
      <alignment horizontal="left" vertical="center" wrapText="1"/>
    </xf>
    <xf numFmtId="0" fontId="2" fillId="0" borderId="48" xfId="0" applyFont="1" applyBorder="1" applyAlignment="1">
      <alignment horizontal="left" vertical="center" wrapText="1" shrinkToFit="1"/>
    </xf>
    <xf numFmtId="0" fontId="2" fillId="0" borderId="21" xfId="0" applyFont="1" applyBorder="1" applyAlignment="1">
      <alignment horizontal="left" vertical="center" wrapText="1" shrinkToFit="1"/>
    </xf>
    <xf numFmtId="0" fontId="2" fillId="0" borderId="22" xfId="0" applyFont="1" applyBorder="1" applyAlignment="1">
      <alignment horizontal="left" vertical="center" wrapText="1" shrinkToFit="1"/>
    </xf>
    <xf numFmtId="0" fontId="2" fillId="3" borderId="89" xfId="2" applyFont="1" applyFill="1" applyBorder="1" applyAlignment="1" applyProtection="1">
      <alignment horizontal="left" vertical="center" wrapText="1"/>
    </xf>
    <xf numFmtId="0" fontId="2" fillId="3" borderId="90" xfId="2" applyFont="1" applyFill="1" applyBorder="1" applyAlignment="1" applyProtection="1">
      <alignment horizontal="left" vertical="center" wrapText="1"/>
    </xf>
    <xf numFmtId="0" fontId="2" fillId="3" borderId="93" xfId="2" applyFont="1" applyFill="1" applyBorder="1" applyAlignment="1" applyProtection="1">
      <alignment horizontal="left" vertical="center"/>
    </xf>
    <xf numFmtId="0" fontId="2" fillId="3" borderId="112" xfId="2" applyFont="1" applyFill="1" applyBorder="1" applyAlignment="1" applyProtection="1">
      <alignment horizontal="left" vertical="center" wrapText="1"/>
    </xf>
    <xf numFmtId="0" fontId="2" fillId="3" borderId="113" xfId="2" applyFont="1" applyFill="1" applyBorder="1" applyAlignment="1" applyProtection="1">
      <alignment horizontal="left" vertical="center" wrapText="1"/>
    </xf>
    <xf numFmtId="0" fontId="2" fillId="3" borderId="114" xfId="2" applyFont="1" applyFill="1" applyBorder="1" applyAlignment="1" applyProtection="1">
      <alignment horizontal="left" vertical="center"/>
    </xf>
    <xf numFmtId="0" fontId="2" fillId="3" borderId="112" xfId="2" applyFont="1" applyFill="1" applyBorder="1" applyAlignment="1" applyProtection="1">
      <alignment horizontal="left" vertical="center"/>
    </xf>
    <xf numFmtId="0" fontId="2" fillId="3" borderId="113" xfId="2" applyFont="1" applyFill="1" applyBorder="1" applyAlignment="1" applyProtection="1">
      <alignment horizontal="left" vertical="center"/>
    </xf>
    <xf numFmtId="0" fontId="1" fillId="0" borderId="92" xfId="0" applyFont="1" applyBorder="1" applyAlignment="1">
      <alignment horizontal="left" vertical="center"/>
    </xf>
    <xf numFmtId="0" fontId="1" fillId="0" borderId="87" xfId="0" applyFont="1" applyBorder="1" applyAlignment="1">
      <alignment horizontal="left" vertical="center"/>
    </xf>
    <xf numFmtId="0" fontId="1" fillId="0" borderId="88" xfId="0" applyFont="1" applyBorder="1" applyAlignment="1">
      <alignment horizontal="left" vertical="center"/>
    </xf>
    <xf numFmtId="0" fontId="1" fillId="0" borderId="0" xfId="0" applyFont="1" applyBorder="1" applyAlignment="1">
      <alignment horizontal="left" vertical="center" wrapText="1"/>
    </xf>
    <xf numFmtId="49" fontId="2" fillId="0" borderId="31" xfId="2" applyNumberFormat="1" applyFont="1" applyFill="1" applyBorder="1" applyAlignment="1" applyProtection="1">
      <alignment horizontal="center" vertical="center" shrinkToFit="1"/>
      <protection locked="0"/>
    </xf>
    <xf numFmtId="49" fontId="2" fillId="0" borderId="18" xfId="2" applyNumberFormat="1" applyFont="1" applyFill="1" applyBorder="1" applyAlignment="1" applyProtection="1">
      <alignment horizontal="center" vertical="center" shrinkToFit="1"/>
      <protection locked="0"/>
    </xf>
    <xf numFmtId="49" fontId="2" fillId="0" borderId="28" xfId="2" applyNumberFormat="1" applyFont="1" applyFill="1" applyBorder="1" applyAlignment="1" applyProtection="1">
      <alignment horizontal="center" vertical="center" shrinkToFit="1"/>
      <protection locked="0"/>
    </xf>
    <xf numFmtId="49" fontId="2" fillId="5" borderId="31" xfId="2" applyNumberFormat="1" applyFont="1" applyFill="1" applyBorder="1" applyAlignment="1" applyProtection="1">
      <alignment horizontal="center" vertical="center" shrinkToFit="1"/>
      <protection locked="0"/>
    </xf>
    <xf numFmtId="0" fontId="1" fillId="5" borderId="28" xfId="0" applyFont="1" applyFill="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10" fillId="0" borderId="31" xfId="2" applyFont="1" applyFill="1" applyBorder="1" applyAlignment="1" applyProtection="1">
      <alignment horizontal="left" vertical="center" wrapText="1" shrinkToFit="1"/>
    </xf>
    <xf numFmtId="0" fontId="10" fillId="0" borderId="18" xfId="2" applyFont="1" applyFill="1" applyBorder="1" applyAlignment="1" applyProtection="1">
      <alignment horizontal="left" vertical="center" wrapText="1" shrinkToFit="1"/>
    </xf>
    <xf numFmtId="0" fontId="10" fillId="0" borderId="50" xfId="2" applyFont="1" applyFill="1" applyBorder="1" applyAlignment="1" applyProtection="1">
      <alignment horizontal="left" vertical="center" wrapText="1" shrinkToFit="1"/>
    </xf>
    <xf numFmtId="49" fontId="2" fillId="0" borderId="39" xfId="2" applyNumberFormat="1" applyFont="1" applyFill="1" applyBorder="1" applyAlignment="1" applyProtection="1">
      <alignment horizontal="center" vertical="center" wrapText="1"/>
    </xf>
    <xf numFmtId="49" fontId="2" fillId="0" borderId="61" xfId="2" applyNumberFormat="1" applyFont="1" applyFill="1" applyBorder="1" applyAlignment="1" applyProtection="1">
      <alignment horizontal="center" vertical="center" wrapText="1"/>
    </xf>
    <xf numFmtId="0" fontId="2" fillId="0" borderId="82"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71" xfId="0" applyFont="1" applyBorder="1" applyAlignment="1" applyProtection="1">
      <alignment horizontal="left" vertical="center" wrapText="1"/>
      <protection locked="0"/>
    </xf>
    <xf numFmtId="184" fontId="2" fillId="0" borderId="31" xfId="2" applyNumberFormat="1" applyFont="1" applyFill="1" applyBorder="1" applyAlignment="1" applyProtection="1">
      <alignment horizontal="center" vertical="center"/>
      <protection locked="0"/>
    </xf>
    <xf numFmtId="184" fontId="2" fillId="0" borderId="18" xfId="2" applyNumberFormat="1" applyFont="1" applyFill="1" applyBorder="1" applyAlignment="1" applyProtection="1">
      <alignment horizontal="center" vertical="center"/>
      <protection locked="0"/>
    </xf>
    <xf numFmtId="184" fontId="2" fillId="0" borderId="28" xfId="2" applyNumberFormat="1" applyFont="1" applyFill="1" applyBorder="1" applyAlignment="1" applyProtection="1">
      <alignment horizontal="center" vertical="center"/>
      <protection locked="0"/>
    </xf>
    <xf numFmtId="0" fontId="3" fillId="0" borderId="28" xfId="2" applyFont="1" applyFill="1" applyBorder="1" applyAlignment="1" applyProtection="1">
      <alignment vertical="center" shrinkToFit="1"/>
    </xf>
    <xf numFmtId="49" fontId="2" fillId="5" borderId="48" xfId="2" applyNumberFormat="1" applyFont="1" applyFill="1" applyBorder="1" applyAlignment="1" applyProtection="1">
      <alignment horizontal="center" vertical="center" shrinkToFit="1"/>
      <protection locked="0"/>
    </xf>
    <xf numFmtId="49" fontId="2" fillId="5" borderId="49" xfId="2" applyNumberFormat="1" applyFont="1" applyFill="1" applyBorder="1" applyAlignment="1" applyProtection="1">
      <alignment horizontal="center" vertical="center" shrinkToFit="1"/>
      <protection locked="0"/>
    </xf>
    <xf numFmtId="49" fontId="2" fillId="5" borderId="34" xfId="2" applyNumberFormat="1" applyFont="1" applyFill="1" applyBorder="1" applyAlignment="1" applyProtection="1">
      <alignment horizontal="center" vertical="center" shrinkToFit="1"/>
      <protection locked="0"/>
    </xf>
    <xf numFmtId="49" fontId="2" fillId="5" borderId="71" xfId="2" applyNumberFormat="1" applyFont="1" applyFill="1" applyBorder="1" applyAlignment="1" applyProtection="1">
      <alignment horizontal="center" vertical="center" shrinkToFit="1"/>
      <protection locked="0"/>
    </xf>
    <xf numFmtId="0" fontId="2" fillId="3" borderId="17" xfId="2" applyFont="1" applyFill="1" applyBorder="1" applyAlignment="1" applyProtection="1">
      <alignment vertical="center" wrapText="1"/>
    </xf>
    <xf numFmtId="0" fontId="2" fillId="3" borderId="10" xfId="2" applyFont="1" applyFill="1" applyBorder="1" applyAlignment="1" applyProtection="1">
      <alignment vertical="center" wrapText="1"/>
    </xf>
    <xf numFmtId="0" fontId="2" fillId="2" borderId="48" xfId="2" applyFont="1" applyFill="1" applyBorder="1" applyAlignment="1" applyProtection="1">
      <alignment horizontal="center" vertical="center"/>
      <protection locked="0"/>
    </xf>
    <xf numFmtId="0" fontId="2" fillId="2" borderId="21" xfId="2" applyFont="1" applyFill="1" applyBorder="1" applyAlignment="1" applyProtection="1">
      <alignment horizontal="center" vertical="center"/>
      <protection locked="0"/>
    </xf>
    <xf numFmtId="0" fontId="2" fillId="2" borderId="49" xfId="2"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2" fillId="0" borderId="48" xfId="2" applyFont="1" applyFill="1" applyBorder="1" applyAlignment="1" applyProtection="1">
      <alignment vertical="top"/>
    </xf>
    <xf numFmtId="0" fontId="2" fillId="0" borderId="21" xfId="2" applyFont="1" applyFill="1" applyBorder="1" applyAlignment="1" applyProtection="1">
      <alignment vertical="top"/>
    </xf>
    <xf numFmtId="0" fontId="2" fillId="0" borderId="49" xfId="2" applyFont="1" applyFill="1" applyBorder="1" applyAlignment="1" applyProtection="1">
      <alignment vertical="top"/>
    </xf>
    <xf numFmtId="0" fontId="2" fillId="3" borderId="6" xfId="2" applyFont="1" applyFill="1" applyBorder="1" applyAlignment="1" applyProtection="1">
      <alignment vertical="center" wrapText="1"/>
    </xf>
    <xf numFmtId="0" fontId="2" fillId="3" borderId="3" xfId="2" applyFont="1" applyFill="1" applyBorder="1" applyAlignment="1" applyProtection="1">
      <alignment vertical="center" wrapText="1"/>
    </xf>
    <xf numFmtId="0" fontId="2" fillId="3" borderId="8" xfId="2" applyFont="1" applyFill="1" applyBorder="1" applyAlignment="1" applyProtection="1">
      <alignment vertical="center" wrapText="1"/>
    </xf>
    <xf numFmtId="181" fontId="2" fillId="0" borderId="31" xfId="2" applyNumberFormat="1" applyFont="1" applyFill="1" applyBorder="1" applyAlignment="1" applyProtection="1">
      <alignment horizontal="left" vertical="top"/>
      <protection locked="0"/>
    </xf>
    <xf numFmtId="181" fontId="2" fillId="0" borderId="18" xfId="2" applyNumberFormat="1" applyFont="1" applyFill="1" applyBorder="1" applyAlignment="1" applyProtection="1">
      <alignment horizontal="left" vertical="top"/>
      <protection locked="0"/>
    </xf>
    <xf numFmtId="181" fontId="2" fillId="0" borderId="28" xfId="2" applyNumberFormat="1" applyFont="1" applyFill="1" applyBorder="1" applyAlignment="1" applyProtection="1">
      <alignment horizontal="left" vertical="top"/>
      <protection locked="0"/>
    </xf>
    <xf numFmtId="0" fontId="10" fillId="7" borderId="24" xfId="2" applyFont="1" applyFill="1" applyBorder="1" applyAlignment="1" applyProtection="1">
      <alignment horizontal="left" vertical="center" wrapText="1"/>
    </xf>
    <xf numFmtId="0" fontId="10" fillId="7" borderId="0" xfId="2" applyFont="1" applyFill="1" applyBorder="1" applyAlignment="1" applyProtection="1">
      <alignment horizontal="left" vertical="center" wrapText="1"/>
    </xf>
    <xf numFmtId="49" fontId="2" fillId="0" borderId="85" xfId="2" applyNumberFormat="1" applyFont="1" applyFill="1" applyBorder="1" applyAlignment="1" applyProtection="1">
      <alignment horizontal="left" vertical="center" shrinkToFit="1"/>
      <protection locked="0"/>
    </xf>
    <xf numFmtId="49" fontId="2" fillId="0" borderId="86" xfId="2" applyNumberFormat="1" applyFont="1" applyFill="1" applyBorder="1" applyAlignment="1" applyProtection="1">
      <alignment horizontal="left" vertical="center" shrinkToFit="1"/>
      <protection locked="0"/>
    </xf>
    <xf numFmtId="0" fontId="8" fillId="0" borderId="29" xfId="2" applyFont="1" applyBorder="1" applyAlignment="1" applyProtection="1">
      <alignment horizontal="center" vertical="center" shrinkToFit="1"/>
    </xf>
    <xf numFmtId="0" fontId="8" fillId="0" borderId="7" xfId="2" applyFont="1" applyBorder="1" applyAlignment="1" applyProtection="1">
      <alignment horizontal="center" vertical="center" shrinkToFit="1"/>
    </xf>
    <xf numFmtId="0" fontId="8" fillId="0" borderId="5" xfId="2" applyFont="1" applyBorder="1" applyAlignment="1" applyProtection="1">
      <alignment horizontal="center" vertical="center" shrinkToFit="1"/>
    </xf>
    <xf numFmtId="0" fontId="2" fillId="3" borderId="9" xfId="2" applyFont="1" applyFill="1" applyBorder="1" applyAlignment="1" applyProtection="1">
      <alignment vertical="center" textRotation="255" wrapText="1"/>
    </xf>
    <xf numFmtId="0" fontId="2" fillId="3" borderId="35" xfId="2" applyFont="1" applyFill="1" applyBorder="1" applyAlignment="1" applyProtection="1">
      <alignment vertical="center" textRotation="255" wrapText="1"/>
    </xf>
    <xf numFmtId="0" fontId="2" fillId="3" borderId="41" xfId="2" applyFont="1" applyFill="1" applyBorder="1" applyAlignment="1" applyProtection="1">
      <alignment vertical="center" textRotation="255" wrapText="1"/>
    </xf>
    <xf numFmtId="0" fontId="2" fillId="0" borderId="4" xfId="2" applyFont="1" applyFill="1" applyBorder="1" applyAlignment="1" applyProtection="1">
      <alignment horizontal="center" vertical="center"/>
    </xf>
    <xf numFmtId="42" fontId="2" fillId="0" borderId="31" xfId="2" applyNumberFormat="1" applyFont="1" applyFill="1" applyBorder="1" applyAlignment="1" applyProtection="1">
      <alignment horizontal="left" vertical="center"/>
      <protection locked="0"/>
    </xf>
    <xf numFmtId="42" fontId="2" fillId="0" borderId="18" xfId="2" applyNumberFormat="1" applyFont="1" applyFill="1" applyBorder="1" applyAlignment="1" applyProtection="1">
      <alignment horizontal="left" vertical="center"/>
      <protection locked="0"/>
    </xf>
    <xf numFmtId="42" fontId="2" fillId="0" borderId="28" xfId="2" applyNumberFormat="1" applyFont="1" applyFill="1" applyBorder="1" applyAlignment="1" applyProtection="1">
      <alignment horizontal="left" vertical="center"/>
      <protection locked="0"/>
    </xf>
    <xf numFmtId="0" fontId="2" fillId="0" borderId="0" xfId="5" applyFont="1" applyFill="1" applyBorder="1" applyProtection="1"/>
    <xf numFmtId="0" fontId="4" fillId="0" borderId="0" xfId="5" applyFont="1" applyFill="1" applyBorder="1" applyAlignment="1" applyProtection="1">
      <alignment horizontal="center" vertical="center"/>
    </xf>
    <xf numFmtId="0" fontId="2" fillId="0" borderId="31" xfId="5" applyFont="1" applyFill="1" applyBorder="1" applyAlignment="1" applyProtection="1">
      <alignment horizontal="left" vertical="center" wrapText="1"/>
      <protection locked="0"/>
    </xf>
    <xf numFmtId="0" fontId="2" fillId="0" borderId="18" xfId="5" applyFont="1" applyFill="1" applyBorder="1" applyAlignment="1" applyProtection="1">
      <alignment horizontal="left" vertical="center" wrapText="1"/>
      <protection locked="0"/>
    </xf>
    <xf numFmtId="0" fontId="2" fillId="0" borderId="28" xfId="5" applyFont="1" applyFill="1" applyBorder="1" applyAlignment="1" applyProtection="1">
      <alignment horizontal="left" vertical="center" wrapText="1"/>
      <protection locked="0"/>
    </xf>
    <xf numFmtId="0" fontId="2" fillId="0" borderId="72" xfId="5" applyFont="1" applyFill="1" applyBorder="1" applyAlignment="1" applyProtection="1">
      <alignment horizontal="left" vertical="center" wrapText="1"/>
    </xf>
    <xf numFmtId="0" fontId="1" fillId="0" borderId="37" xfId="0" applyFont="1" applyBorder="1" applyAlignment="1">
      <alignment vertical="center" wrapText="1"/>
    </xf>
    <xf numFmtId="0" fontId="1" fillId="0" borderId="59" xfId="0" applyFont="1" applyBorder="1" applyAlignment="1">
      <alignment vertical="center" wrapText="1"/>
    </xf>
    <xf numFmtId="49" fontId="2" fillId="0" borderId="31" xfId="5" applyNumberFormat="1" applyFont="1" applyFill="1" applyBorder="1" applyAlignment="1" applyProtection="1">
      <alignment horizontal="left" vertical="center" wrapText="1"/>
      <protection locked="0"/>
    </xf>
    <xf numFmtId="0" fontId="2" fillId="0" borderId="34" xfId="5" applyFont="1" applyFill="1" applyBorder="1" applyAlignment="1" applyProtection="1">
      <alignment horizontal="left" vertical="center" wrapText="1"/>
      <protection locked="0"/>
    </xf>
    <xf numFmtId="0" fontId="1" fillId="0" borderId="37" xfId="0" applyFont="1" applyBorder="1" applyAlignment="1" applyProtection="1">
      <alignment horizontal="left" vertical="center" wrapText="1"/>
      <protection locked="0"/>
    </xf>
    <xf numFmtId="0" fontId="1" fillId="0" borderId="71" xfId="0" applyFont="1" applyBorder="1" applyAlignment="1" applyProtection="1">
      <alignment horizontal="left" vertical="center" wrapText="1"/>
      <protection locked="0"/>
    </xf>
    <xf numFmtId="0" fontId="1" fillId="0" borderId="1" xfId="0" applyFont="1" applyBorder="1" applyAlignment="1" applyProtection="1">
      <alignment vertical="top" wrapText="1"/>
    </xf>
    <xf numFmtId="0" fontId="1" fillId="0" borderId="10" xfId="0" applyFont="1" applyBorder="1" applyAlignment="1">
      <alignment vertical="top"/>
    </xf>
    <xf numFmtId="0" fontId="1" fillId="0" borderId="24" xfId="0" applyFont="1" applyBorder="1" applyAlignment="1">
      <alignment vertical="top"/>
    </xf>
    <xf numFmtId="0" fontId="1" fillId="0" borderId="14" xfId="0" applyFont="1" applyBorder="1" applyAlignment="1">
      <alignment vertical="top"/>
    </xf>
    <xf numFmtId="0" fontId="1" fillId="0" borderId="6" xfId="0" applyFont="1" applyBorder="1" applyAlignment="1">
      <alignment vertical="top"/>
    </xf>
    <xf numFmtId="0" fontId="1" fillId="0" borderId="8" xfId="0" applyFont="1" applyBorder="1" applyAlignment="1">
      <alignment vertical="top"/>
    </xf>
    <xf numFmtId="0" fontId="2" fillId="0" borderId="6" xfId="5" applyFont="1" applyFill="1" applyBorder="1" applyAlignment="1" applyProtection="1">
      <alignment horizontal="left" vertical="center" wrapText="1"/>
    </xf>
    <xf numFmtId="0" fontId="2" fillId="0" borderId="37" xfId="5" applyFont="1" applyFill="1" applyBorder="1" applyAlignment="1" applyProtection="1">
      <alignment horizontal="left" vertical="center" wrapText="1"/>
    </xf>
    <xf numFmtId="0" fontId="2" fillId="0" borderId="59" xfId="5" applyFont="1" applyFill="1" applyBorder="1" applyAlignment="1" applyProtection="1">
      <alignment horizontal="left" vertical="center" wrapText="1"/>
    </xf>
    <xf numFmtId="0" fontId="0" fillId="0" borderId="4" xfId="0" applyFont="1" applyBorder="1" applyAlignment="1" applyProtection="1">
      <alignment horizontal="center" vertical="center"/>
    </xf>
    <xf numFmtId="0" fontId="2" fillId="0" borderId="4" xfId="5" applyFont="1" applyFill="1" applyBorder="1" applyAlignment="1" applyProtection="1">
      <alignment horizontal="center" vertical="center" wrapText="1"/>
    </xf>
    <xf numFmtId="0" fontId="2" fillId="0" borderId="2" xfId="5" applyFont="1" applyFill="1" applyBorder="1" applyAlignment="1" applyProtection="1">
      <alignment horizontal="center" vertical="center" wrapText="1"/>
    </xf>
    <xf numFmtId="0" fontId="2" fillId="0" borderId="7" xfId="5" applyFont="1" applyFill="1" applyBorder="1" applyAlignment="1" applyProtection="1">
      <alignment horizontal="center" vertical="center" wrapText="1"/>
    </xf>
    <xf numFmtId="0" fontId="2" fillId="0" borderId="5" xfId="5" applyFont="1" applyFill="1" applyBorder="1" applyAlignment="1" applyProtection="1">
      <alignment horizontal="center" vertical="center" wrapText="1"/>
    </xf>
    <xf numFmtId="0" fontId="0" fillId="0" borderId="2"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52"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54" xfId="0" applyFont="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68"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0" borderId="50" xfId="0" applyFont="1" applyBorder="1" applyAlignment="1" applyProtection="1">
      <alignment horizontal="center" vertical="center"/>
    </xf>
    <xf numFmtId="0" fontId="0" fillId="0" borderId="51" xfId="0" applyFont="1" applyBorder="1" applyAlignment="1" applyProtection="1">
      <alignment horizontal="center" vertical="center"/>
    </xf>
    <xf numFmtId="0" fontId="0" fillId="0" borderId="62" xfId="0" applyFont="1" applyBorder="1" applyAlignment="1" applyProtection="1">
      <alignment horizontal="center" vertical="center"/>
      <protection locked="0"/>
    </xf>
    <xf numFmtId="0" fontId="0" fillId="0" borderId="63"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0" borderId="66" xfId="0"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70" xfId="0" applyFont="1" applyBorder="1" applyAlignment="1" applyProtection="1">
      <alignment horizontal="center" vertical="center"/>
      <protection locked="0"/>
    </xf>
    <xf numFmtId="0" fontId="0" fillId="0" borderId="50" xfId="0" applyFont="1" applyBorder="1" applyAlignment="1" applyProtection="1">
      <alignment horizontal="center" vertical="center"/>
      <protection locked="0"/>
    </xf>
    <xf numFmtId="184" fontId="0" fillId="0" borderId="68" xfId="0" applyNumberFormat="1" applyFont="1" applyBorder="1" applyAlignment="1" applyProtection="1">
      <alignment horizontal="center" vertical="center"/>
      <protection locked="0"/>
    </xf>
    <xf numFmtId="184" fontId="0" fillId="0" borderId="69" xfId="0" applyNumberFormat="1" applyFont="1" applyBorder="1" applyAlignment="1" applyProtection="1">
      <alignment horizontal="center" vertical="center"/>
      <protection locked="0"/>
    </xf>
    <xf numFmtId="184" fontId="0" fillId="0" borderId="70" xfId="0" applyNumberFormat="1" applyFont="1" applyBorder="1" applyAlignment="1" applyProtection="1">
      <alignment horizontal="center" vertical="center"/>
      <protection locked="0"/>
    </xf>
    <xf numFmtId="0" fontId="0" fillId="0" borderId="29" xfId="0" applyFont="1" applyBorder="1" applyAlignment="1" applyProtection="1">
      <alignment horizontal="center" vertical="center"/>
    </xf>
    <xf numFmtId="0" fontId="0" fillId="0" borderId="38" xfId="0" applyFont="1" applyBorder="1" applyAlignment="1" applyProtection="1">
      <alignment horizontal="center" vertical="center"/>
    </xf>
    <xf numFmtId="185" fontId="0" fillId="0" borderId="68" xfId="0" applyNumberFormat="1" applyFont="1" applyBorder="1" applyAlignment="1" applyProtection="1">
      <alignment horizontal="center" vertical="center"/>
      <protection locked="0"/>
    </xf>
    <xf numFmtId="185" fontId="0" fillId="0" borderId="69" xfId="0" applyNumberFormat="1" applyFont="1" applyBorder="1" applyAlignment="1" applyProtection="1">
      <alignment horizontal="center" vertical="center"/>
      <protection locked="0"/>
    </xf>
    <xf numFmtId="185" fontId="0" fillId="0" borderId="70" xfId="0" applyNumberFormat="1" applyFont="1" applyBorder="1" applyAlignment="1" applyProtection="1">
      <alignment horizontal="center" vertical="center"/>
      <protection locked="0"/>
    </xf>
    <xf numFmtId="0" fontId="0" fillId="0" borderId="4" xfId="4" applyFont="1" applyBorder="1" applyAlignment="1" applyProtection="1">
      <alignment horizontal="center" vertical="center"/>
    </xf>
    <xf numFmtId="0" fontId="0" fillId="0" borderId="2" xfId="4" applyFont="1" applyBorder="1" applyAlignment="1" applyProtection="1">
      <alignment horizontal="center" vertical="center"/>
    </xf>
    <xf numFmtId="49" fontId="9" fillId="0" borderId="31" xfId="4" applyNumberFormat="1" applyFont="1" applyFill="1" applyBorder="1" applyAlignment="1" applyProtection="1">
      <alignment horizontal="center" vertical="center"/>
    </xf>
    <xf numFmtId="49" fontId="9" fillId="0" borderId="18" xfId="4" applyNumberFormat="1" applyFont="1" applyFill="1" applyBorder="1" applyAlignment="1" applyProtection="1">
      <alignment horizontal="center" vertical="center"/>
    </xf>
    <xf numFmtId="49" fontId="9" fillId="0" borderId="28" xfId="4" applyNumberFormat="1" applyFont="1" applyFill="1" applyBorder="1" applyAlignment="1" applyProtection="1">
      <alignment horizontal="center" vertical="center"/>
    </xf>
    <xf numFmtId="0" fontId="4" fillId="0" borderId="0" xfId="4" applyFont="1" applyBorder="1" applyAlignment="1" applyProtection="1">
      <alignment horizontal="center" vertical="center"/>
    </xf>
    <xf numFmtId="0" fontId="2" fillId="0" borderId="31" xfId="8" applyFont="1" applyFill="1" applyBorder="1" applyAlignment="1" applyProtection="1">
      <alignment horizontal="left" vertical="center" indent="1"/>
    </xf>
    <xf numFmtId="0" fontId="2" fillId="0" borderId="18" xfId="8" applyFont="1" applyFill="1" applyBorder="1" applyAlignment="1" applyProtection="1">
      <alignment horizontal="left" vertical="center" indent="1"/>
    </xf>
    <xf numFmtId="0" fontId="2" fillId="0" borderId="28" xfId="8" applyFont="1" applyFill="1" applyBorder="1" applyAlignment="1" applyProtection="1">
      <alignment horizontal="left" vertical="center" indent="1"/>
    </xf>
  </cellXfs>
  <cellStyles count="13">
    <cellStyle name="桁区切り" xfId="11" builtinId="6"/>
    <cellStyle name="標準" xfId="0" builtinId="0"/>
    <cellStyle name="標準_【参考】簡易Ⅰ　一般土木・設備工事用（簡1，共1・2・3）" xfId="1"/>
    <cellStyle name="標準_【参考】簡易Ⅰ　一般土木・設備工事用（簡1，共1・2・3）_様式-共2　企業の施工実績等の状況（単）(H23.12改正）" xfId="2"/>
    <cellStyle name="標準_【参考】簡易Ⅰ　一般土木・設備工事用（簡1，共1・2・3）_様式-共3　配置予定技術者の施工実績，資格等の状況（CPD）(H220729更新）" xfId="3"/>
    <cellStyle name="標準_【参考】簡易Ⅰ　一般土木・設備工事用（簡1，共1・2・3）_様式-共3　配置予定技術者の施工実績等の状況（CPD）(H23.12改正）" xfId="4"/>
    <cellStyle name="標準_【参考】簡易Ⅰ　一般土木・設備工事用（簡1，共1・2・3）_様式-共5　企業の東日本大震災対応(H24.5改正）" xfId="5"/>
    <cellStyle name="標準_●作業中　【評価調書】　土木工事（簡Ⅰ）" xfId="6"/>
    <cellStyle name="標準_Book2" xfId="7"/>
    <cellStyle name="標準_Book2 2" xfId="8"/>
    <cellStyle name="標準_Book2 3" xfId="12"/>
    <cellStyle name="標準_Book2_◎H23改正　【手引き挿入資料】　評価項目の表（図のコピー用）(231130 1507受）（現）" xfId="9"/>
    <cellStyle name="標準_Book2_様式-共3　配置予定技術者の施工実績等の状況（CPD）(H23.12改正）" xfId="1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7"/>
  <sheetViews>
    <sheetView showGridLines="0" tabSelected="1" zoomScaleNormal="100" zoomScaleSheetLayoutView="100" workbookViewId="0">
      <selection activeCell="F13" sqref="F13:G13"/>
    </sheetView>
  </sheetViews>
  <sheetFormatPr defaultRowHeight="12" outlineLevelCol="1" x14ac:dyDescent="0.15"/>
  <cols>
    <col min="1" max="1" width="9.5" style="1" customWidth="1"/>
    <col min="2" max="2" width="30.625" style="1" customWidth="1"/>
    <col min="3" max="3" width="4.625" style="1" customWidth="1"/>
    <col min="4" max="4" width="4.875" style="1" bestFit="1" customWidth="1"/>
    <col min="5" max="5" width="4.75" style="1" customWidth="1"/>
    <col min="6" max="6" width="13.875" style="1" customWidth="1"/>
    <col min="7" max="7" width="7.25" style="1" customWidth="1"/>
    <col min="8" max="8" width="4.625" style="1" customWidth="1"/>
    <col min="9" max="9" width="3.125" style="1" customWidth="1"/>
    <col min="10" max="10" width="4.625" style="1" customWidth="1"/>
    <col min="11" max="12" width="3.125" style="1" customWidth="1"/>
    <col min="13" max="13" width="7.125" style="1" bestFit="1" customWidth="1"/>
    <col min="14" max="14" width="5.875" style="1" customWidth="1"/>
    <col min="15" max="15" width="9" style="1"/>
    <col min="16" max="26" width="15.125" style="1" hidden="1" customWidth="1" outlineLevel="1"/>
    <col min="27" max="27" width="9" style="1" collapsed="1"/>
    <col min="28" max="16384" width="9" style="1"/>
  </cols>
  <sheetData>
    <row r="1" spans="1:29" s="2" customFormat="1" ht="12.75" thickBot="1" x14ac:dyDescent="0.2">
      <c r="A1" s="316" t="s">
        <v>443</v>
      </c>
      <c r="K1" s="223"/>
      <c r="L1" s="223"/>
      <c r="M1" s="223"/>
    </row>
    <row r="2" spans="1:29" s="2" customFormat="1" ht="14.25" thickBot="1" x14ac:dyDescent="0.2">
      <c r="F2" s="229" t="s">
        <v>0</v>
      </c>
      <c r="G2" s="413" t="s">
        <v>446</v>
      </c>
      <c r="H2" s="414"/>
      <c r="I2" s="414"/>
      <c r="J2" s="414"/>
      <c r="K2" s="414"/>
      <c r="L2" s="415"/>
      <c r="M2" s="242"/>
    </row>
    <row r="3" spans="1:29" s="5" customFormat="1" ht="27.75" customHeight="1" x14ac:dyDescent="0.2">
      <c r="A3" s="416" t="s">
        <v>444</v>
      </c>
      <c r="B3" s="416"/>
      <c r="C3" s="416"/>
      <c r="D3" s="416"/>
      <c r="E3" s="416"/>
      <c r="F3" s="416"/>
      <c r="G3" s="416"/>
      <c r="H3" s="416"/>
      <c r="I3" s="416"/>
      <c r="J3" s="416"/>
      <c r="K3" s="416"/>
      <c r="L3" s="416"/>
      <c r="M3" s="416"/>
      <c r="N3" s="211"/>
      <c r="O3" s="4"/>
      <c r="P3" s="4"/>
    </row>
    <row r="4" spans="1:29" s="5" customFormat="1" ht="7.5" customHeight="1" thickBot="1" x14ac:dyDescent="0.2">
      <c r="A4" s="6"/>
      <c r="B4" s="6"/>
      <c r="C4" s="6"/>
      <c r="D4" s="6"/>
      <c r="E4" s="6"/>
      <c r="F4" s="6"/>
      <c r="G4" s="6"/>
      <c r="H4" s="6"/>
      <c r="I4" s="6"/>
      <c r="J4" s="6"/>
      <c r="K4" s="6"/>
      <c r="L4" s="6"/>
      <c r="M4" s="6"/>
      <c r="N4" s="6"/>
      <c r="O4" s="4"/>
      <c r="P4" s="4"/>
    </row>
    <row r="5" spans="1:29" s="5" customFormat="1" ht="15" customHeight="1" thickBot="1" x14ac:dyDescent="0.2">
      <c r="A5" s="6"/>
      <c r="B5" s="6"/>
      <c r="C5" s="417" t="s">
        <v>1</v>
      </c>
      <c r="D5" s="418"/>
      <c r="E5" s="418"/>
      <c r="F5" s="419" t="s">
        <v>409</v>
      </c>
      <c r="G5" s="420"/>
      <c r="H5" s="420"/>
      <c r="I5" s="420"/>
      <c r="J5" s="420"/>
      <c r="K5" s="420"/>
      <c r="L5" s="420"/>
      <c r="M5" s="421"/>
      <c r="N5" s="6"/>
      <c r="O5" s="4"/>
      <c r="P5" s="4"/>
    </row>
    <row r="6" spans="1:29" s="5" customFormat="1" ht="7.5" customHeight="1" thickBot="1" x14ac:dyDescent="0.2">
      <c r="A6" s="7"/>
      <c r="B6" s="7"/>
      <c r="C6" s="7"/>
      <c r="D6" s="7"/>
      <c r="E6" s="7"/>
      <c r="F6" s="7"/>
      <c r="G6" s="7"/>
      <c r="H6" s="7"/>
      <c r="I6" s="7"/>
      <c r="J6" s="7"/>
      <c r="K6" s="7"/>
      <c r="L6" s="7"/>
      <c r="M6" s="7"/>
      <c r="N6" s="7"/>
      <c r="O6" s="4"/>
      <c r="P6" s="4"/>
    </row>
    <row r="7" spans="1:29" s="2" customFormat="1" ht="15" customHeight="1" thickBot="1" x14ac:dyDescent="0.2">
      <c r="A7" s="229" t="s">
        <v>2</v>
      </c>
      <c r="B7" s="422" t="s">
        <v>447</v>
      </c>
      <c r="C7" s="423"/>
      <c r="D7" s="423"/>
      <c r="E7" s="423"/>
      <c r="F7" s="423"/>
      <c r="G7" s="423"/>
      <c r="H7" s="423"/>
      <c r="I7" s="423"/>
      <c r="J7" s="423"/>
      <c r="K7" s="423"/>
      <c r="L7" s="423"/>
      <c r="M7" s="424"/>
    </row>
    <row r="8" spans="1:29" s="2" customFormat="1" ht="18" customHeight="1" thickBot="1" x14ac:dyDescent="0.2">
      <c r="A8" s="8" t="s">
        <v>3</v>
      </c>
      <c r="B8" s="8"/>
      <c r="C8" s="224"/>
      <c r="F8" s="224"/>
      <c r="G8" s="224"/>
      <c r="H8" s="224"/>
      <c r="I8" s="224"/>
      <c r="J8" s="224"/>
      <c r="K8" s="9"/>
      <c r="L8" s="9"/>
      <c r="M8" s="9"/>
    </row>
    <row r="9" spans="1:29" ht="36.75" thickBot="1" x14ac:dyDescent="0.2">
      <c r="A9" s="162" t="s">
        <v>4</v>
      </c>
      <c r="B9" s="425" t="s">
        <v>5</v>
      </c>
      <c r="C9" s="426"/>
      <c r="D9" s="10" t="s">
        <v>6</v>
      </c>
      <c r="E9" s="11" t="s">
        <v>7</v>
      </c>
      <c r="F9" s="427" t="s">
        <v>8</v>
      </c>
      <c r="G9" s="428"/>
      <c r="H9" s="12" t="s">
        <v>9</v>
      </c>
      <c r="I9" s="10" t="s">
        <v>10</v>
      </c>
      <c r="J9" s="10" t="s">
        <v>11</v>
      </c>
      <c r="K9" s="429" t="s">
        <v>12</v>
      </c>
      <c r="L9" s="430"/>
      <c r="M9" s="10" t="s">
        <v>13</v>
      </c>
      <c r="N9" s="36"/>
      <c r="O9" s="13"/>
      <c r="P9" s="13"/>
      <c r="Q9" s="13"/>
      <c r="R9" s="14"/>
      <c r="S9" s="14"/>
      <c r="T9" s="15"/>
      <c r="U9" s="15"/>
      <c r="V9" s="15"/>
      <c r="W9" s="15"/>
      <c r="X9" s="15"/>
      <c r="Y9" s="15"/>
      <c r="Z9" s="15"/>
      <c r="AA9" s="15"/>
      <c r="AB9" s="15"/>
      <c r="AC9" s="15"/>
    </row>
    <row r="10" spans="1:29" ht="25.5" customHeight="1" x14ac:dyDescent="0.15">
      <c r="A10" s="402" t="s">
        <v>325</v>
      </c>
      <c r="B10" s="348" t="s">
        <v>186</v>
      </c>
      <c r="C10" s="375"/>
      <c r="D10" s="162">
        <v>8</v>
      </c>
      <c r="E10" s="229">
        <v>8</v>
      </c>
      <c r="F10" s="411"/>
      <c r="G10" s="412"/>
      <c r="H10" s="132">
        <f>IF(F10&gt;=84,8,IF(F10&gt;=82,7,IF(F10&gt;=80,6,IF(F10&gt;=78,5,IF(F10&gt;=76,4,IF(F10&gt;=74,3,IF(F10&gt;=70,2,IF(F10&gt;=65,1,0))))))))</f>
        <v>0</v>
      </c>
      <c r="I10" s="162">
        <v>1</v>
      </c>
      <c r="J10" s="162">
        <f t="shared" ref="J10:J15" si="0">IF(H10="","",H10*I10)</f>
        <v>0</v>
      </c>
      <c r="K10" s="336" t="str">
        <f>IF(F10="","",$D$10*J10/$E$10)</f>
        <v/>
      </c>
      <c r="L10" s="336"/>
      <c r="M10" s="131">
        <f>IF(K10="",0,ROUND(K10,2))</f>
        <v>0</v>
      </c>
      <c r="N10" s="37"/>
      <c r="O10" s="210"/>
      <c r="P10" s="119"/>
      <c r="Q10" s="16"/>
      <c r="R10" s="17"/>
      <c r="S10" s="17"/>
      <c r="T10" s="15"/>
      <c r="U10" s="15"/>
      <c r="V10" s="15"/>
      <c r="W10" s="15"/>
      <c r="X10" s="15"/>
      <c r="Y10" s="15"/>
      <c r="Z10" s="15"/>
      <c r="AA10" s="15"/>
      <c r="AB10" s="15"/>
      <c r="AC10" s="15"/>
    </row>
    <row r="11" spans="1:29" ht="25.5" customHeight="1" x14ac:dyDescent="0.15">
      <c r="A11" s="403"/>
      <c r="B11" s="348" t="s">
        <v>187</v>
      </c>
      <c r="C11" s="375"/>
      <c r="D11" s="432">
        <v>4</v>
      </c>
      <c r="E11" s="229">
        <v>1</v>
      </c>
      <c r="F11" s="378"/>
      <c r="G11" s="379"/>
      <c r="H11" s="133">
        <f>IF(F11="施工実績あり",1,0)</f>
        <v>0</v>
      </c>
      <c r="I11" s="162">
        <v>1</v>
      </c>
      <c r="J11" s="162">
        <f t="shared" si="0"/>
        <v>0</v>
      </c>
      <c r="K11" s="336" t="str">
        <f>IF(F11="","",$D$11*J11/$E$16)</f>
        <v/>
      </c>
      <c r="L11" s="336"/>
      <c r="M11" s="380">
        <f>ROUND(SUM(K11:K15),2)</f>
        <v>0</v>
      </c>
      <c r="N11" s="37"/>
      <c r="O11" s="210"/>
      <c r="P11" s="212" t="s">
        <v>192</v>
      </c>
      <c r="Q11" s="212" t="s">
        <v>275</v>
      </c>
      <c r="R11" s="213"/>
      <c r="S11" s="213"/>
      <c r="T11" s="212"/>
      <c r="U11" s="15"/>
      <c r="V11" s="15"/>
      <c r="W11" s="15"/>
      <c r="X11" s="15"/>
      <c r="Y11" s="15"/>
      <c r="Z11" s="15"/>
      <c r="AA11" s="15"/>
      <c r="AB11" s="15"/>
      <c r="AC11" s="15"/>
    </row>
    <row r="12" spans="1:29" ht="39" customHeight="1" x14ac:dyDescent="0.15">
      <c r="A12" s="403"/>
      <c r="B12" s="431" t="s">
        <v>415</v>
      </c>
      <c r="C12" s="431"/>
      <c r="D12" s="433"/>
      <c r="E12" s="229">
        <v>2</v>
      </c>
      <c r="F12" s="378"/>
      <c r="G12" s="379"/>
      <c r="H12" s="133">
        <f>IF(F12="表彰歴又は施工実績あり",1,0)</f>
        <v>0</v>
      </c>
      <c r="I12" s="162">
        <v>2</v>
      </c>
      <c r="J12" s="162">
        <f t="shared" si="0"/>
        <v>0</v>
      </c>
      <c r="K12" s="336" t="str">
        <f>IF(F12="","",$D$11*J12/$E$16)</f>
        <v/>
      </c>
      <c r="L12" s="336"/>
      <c r="M12" s="381"/>
      <c r="N12" s="37"/>
      <c r="O12" s="210"/>
      <c r="P12" s="322" t="s">
        <v>438</v>
      </c>
      <c r="Q12" s="322" t="s">
        <v>439</v>
      </c>
      <c r="R12" s="213"/>
      <c r="S12" s="213"/>
      <c r="T12" s="212"/>
      <c r="U12" s="15"/>
      <c r="V12" s="15"/>
      <c r="W12" s="15"/>
      <c r="X12" s="15"/>
      <c r="Y12" s="15"/>
      <c r="Z12" s="15"/>
      <c r="AA12" s="15"/>
      <c r="AB12" s="15"/>
      <c r="AC12" s="15"/>
    </row>
    <row r="13" spans="1:29" ht="25.5" customHeight="1" x14ac:dyDescent="0.15">
      <c r="A13" s="403"/>
      <c r="B13" s="348" t="s">
        <v>188</v>
      </c>
      <c r="C13" s="348"/>
      <c r="D13" s="433"/>
      <c r="E13" s="229">
        <v>0</v>
      </c>
      <c r="F13" s="378"/>
      <c r="G13" s="379"/>
      <c r="H13" s="133">
        <f>IF(OR(F13="指名停止あり",F13="文書指導あり"),-1,IF(F13="複数履歴あり",-2,0))</f>
        <v>0</v>
      </c>
      <c r="I13" s="162">
        <v>1</v>
      </c>
      <c r="J13" s="162">
        <f t="shared" si="0"/>
        <v>0</v>
      </c>
      <c r="K13" s="336" t="str">
        <f>IF(F13="","",$D$11*J13/$E$16)</f>
        <v/>
      </c>
      <c r="L13" s="336"/>
      <c r="M13" s="381"/>
      <c r="N13" s="37"/>
      <c r="O13" s="210"/>
      <c r="P13" s="212" t="s">
        <v>275</v>
      </c>
      <c r="Q13" s="212" t="s">
        <v>277</v>
      </c>
      <c r="R13" s="213" t="s">
        <v>278</v>
      </c>
      <c r="S13" s="213" t="s">
        <v>279</v>
      </c>
      <c r="T13" s="212"/>
      <c r="U13" s="15"/>
      <c r="V13" s="15"/>
      <c r="W13" s="15"/>
      <c r="X13" s="15"/>
      <c r="Y13" s="15"/>
      <c r="Z13" s="15"/>
      <c r="AA13" s="15"/>
      <c r="AB13" s="15"/>
      <c r="AC13" s="15"/>
    </row>
    <row r="14" spans="1:29" ht="25.5" customHeight="1" x14ac:dyDescent="0.15">
      <c r="A14" s="403"/>
      <c r="B14" s="348" t="s">
        <v>21</v>
      </c>
      <c r="C14" s="348"/>
      <c r="D14" s="433"/>
      <c r="E14" s="229">
        <v>0.5</v>
      </c>
      <c r="F14" s="378"/>
      <c r="G14" s="379"/>
      <c r="H14" s="133">
        <f>IF(F14="認証取得あり",0.5,0)</f>
        <v>0</v>
      </c>
      <c r="I14" s="162">
        <v>1</v>
      </c>
      <c r="J14" s="162">
        <f t="shared" si="0"/>
        <v>0</v>
      </c>
      <c r="K14" s="336" t="str">
        <f>IF(F14="","",$D$11*J14/$E$16)</f>
        <v/>
      </c>
      <c r="L14" s="336"/>
      <c r="M14" s="381"/>
      <c r="N14" s="37"/>
      <c r="O14" s="210"/>
      <c r="P14" s="212" t="s">
        <v>280</v>
      </c>
      <c r="Q14" s="212" t="s">
        <v>275</v>
      </c>
      <c r="R14" s="213"/>
      <c r="S14" s="213"/>
      <c r="T14" s="212"/>
      <c r="U14" s="15"/>
      <c r="V14" s="15"/>
      <c r="W14" s="15"/>
      <c r="X14" s="15"/>
      <c r="Y14" s="15"/>
      <c r="Z14" s="15"/>
      <c r="AA14" s="15"/>
      <c r="AB14" s="15"/>
      <c r="AC14" s="15"/>
    </row>
    <row r="15" spans="1:29" ht="25.5" customHeight="1" thickBot="1" x14ac:dyDescent="0.2">
      <c r="A15" s="403"/>
      <c r="B15" s="348" t="s">
        <v>135</v>
      </c>
      <c r="C15" s="348"/>
      <c r="D15" s="434"/>
      <c r="E15" s="229">
        <v>0.5</v>
      </c>
      <c r="F15" s="334"/>
      <c r="G15" s="335"/>
      <c r="H15" s="133">
        <f>IF(F15="加入あり",0.5,0)</f>
        <v>0</v>
      </c>
      <c r="I15" s="162">
        <v>1</v>
      </c>
      <c r="J15" s="162">
        <f t="shared" si="0"/>
        <v>0</v>
      </c>
      <c r="K15" s="336" t="str">
        <f>IF(F15="","",$D$11*J15/$E$16)</f>
        <v/>
      </c>
      <c r="L15" s="336"/>
      <c r="M15" s="382"/>
      <c r="N15" s="37"/>
      <c r="O15" s="210"/>
      <c r="P15" s="212" t="s">
        <v>281</v>
      </c>
      <c r="Q15" s="212" t="s">
        <v>275</v>
      </c>
      <c r="R15" s="213"/>
      <c r="S15" s="213"/>
      <c r="T15" s="212"/>
      <c r="U15" s="15"/>
      <c r="V15" s="15"/>
      <c r="W15" s="15"/>
      <c r="X15" s="15"/>
      <c r="Y15" s="15"/>
      <c r="Z15" s="15"/>
      <c r="AA15" s="15"/>
      <c r="AB15" s="15"/>
      <c r="AC15" s="15"/>
    </row>
    <row r="16" spans="1:29" ht="13.5" customHeight="1" thickBot="1" x14ac:dyDescent="0.2">
      <c r="A16" s="404"/>
      <c r="B16" s="18"/>
      <c r="C16" s="18"/>
      <c r="D16" s="230"/>
      <c r="E16" s="162">
        <f>SUM(E11:E15)</f>
        <v>4</v>
      </c>
      <c r="F16" s="224"/>
      <c r="G16" s="224"/>
      <c r="H16" s="134"/>
      <c r="I16" s="224"/>
      <c r="J16" s="224"/>
      <c r="K16" s="19"/>
      <c r="L16" s="19"/>
      <c r="M16" s="20"/>
      <c r="N16" s="16"/>
      <c r="O16" s="210"/>
      <c r="P16" s="16"/>
      <c r="Q16" s="16"/>
      <c r="R16" s="17"/>
      <c r="S16" s="17"/>
      <c r="T16" s="15"/>
      <c r="U16" s="15"/>
      <c r="V16" s="15"/>
      <c r="W16" s="15"/>
      <c r="X16" s="15"/>
      <c r="Y16" s="15"/>
      <c r="Z16" s="15"/>
      <c r="AA16" s="15"/>
      <c r="AB16" s="15"/>
      <c r="AC16" s="15"/>
    </row>
    <row r="17" spans="1:29" ht="25.5" customHeight="1" x14ac:dyDescent="0.15">
      <c r="A17" s="402" t="s">
        <v>326</v>
      </c>
      <c r="B17" s="376" t="s">
        <v>327</v>
      </c>
      <c r="C17" s="405"/>
      <c r="D17" s="406">
        <v>5</v>
      </c>
      <c r="E17" s="229">
        <v>2</v>
      </c>
      <c r="F17" s="350"/>
      <c r="G17" s="351"/>
      <c r="H17" s="133">
        <f>IF(F17="施工実績あり",1,0)</f>
        <v>0</v>
      </c>
      <c r="I17" s="162">
        <v>2</v>
      </c>
      <c r="J17" s="162">
        <f t="shared" ref="J17:J21" si="1">IF(H17="","",H17*I17)</f>
        <v>0</v>
      </c>
      <c r="K17" s="352" t="str">
        <f t="shared" ref="K17:K21" si="2">IF(F17="","",$D$17*J17/$E$23)</f>
        <v/>
      </c>
      <c r="L17" s="353"/>
      <c r="M17" s="380">
        <f>ROUND(SUM(K17:K22),2)</f>
        <v>0</v>
      </c>
      <c r="N17" s="37"/>
      <c r="O17" s="210"/>
      <c r="P17" s="212" t="s">
        <v>192</v>
      </c>
      <c r="Q17" s="212" t="s">
        <v>275</v>
      </c>
      <c r="R17" s="212"/>
      <c r="S17" s="212"/>
      <c r="T17" s="212"/>
      <c r="U17" s="15"/>
      <c r="V17" s="15"/>
      <c r="W17" s="15"/>
      <c r="X17" s="15"/>
      <c r="Y17" s="15"/>
      <c r="Z17" s="15"/>
      <c r="AA17" s="15"/>
      <c r="AB17" s="15"/>
      <c r="AC17" s="15"/>
    </row>
    <row r="18" spans="1:29" ht="25.5" customHeight="1" x14ac:dyDescent="0.15">
      <c r="A18" s="403"/>
      <c r="B18" s="376" t="s">
        <v>328</v>
      </c>
      <c r="C18" s="377"/>
      <c r="D18" s="407"/>
      <c r="E18" s="229">
        <v>4</v>
      </c>
      <c r="F18" s="396"/>
      <c r="G18" s="397"/>
      <c r="H18" s="133">
        <f>IF(F18&gt;100,0,IF(F18&gt;=80,2,IF(F18&gt;=75,1,IF(F18&gt;=65,0.5,0))))</f>
        <v>0</v>
      </c>
      <c r="I18" s="162">
        <v>2</v>
      </c>
      <c r="J18" s="162">
        <f t="shared" si="1"/>
        <v>0</v>
      </c>
      <c r="K18" s="352" t="str">
        <f t="shared" si="2"/>
        <v/>
      </c>
      <c r="L18" s="353"/>
      <c r="M18" s="381"/>
      <c r="N18" s="37"/>
      <c r="O18" s="210"/>
      <c r="P18" s="212"/>
      <c r="Q18" s="212"/>
      <c r="R18" s="212"/>
      <c r="S18" s="212"/>
      <c r="T18" s="212"/>
      <c r="U18" s="15"/>
      <c r="V18" s="15"/>
      <c r="W18" s="15"/>
      <c r="X18" s="15"/>
      <c r="Y18" s="15"/>
      <c r="Z18" s="15"/>
      <c r="AA18" s="15"/>
      <c r="AB18" s="15"/>
      <c r="AC18" s="15"/>
    </row>
    <row r="19" spans="1:29" ht="39" customHeight="1" x14ac:dyDescent="0.15">
      <c r="A19" s="403"/>
      <c r="B19" s="398" t="s">
        <v>416</v>
      </c>
      <c r="C19" s="399"/>
      <c r="D19" s="407"/>
      <c r="E19" s="229">
        <v>2</v>
      </c>
      <c r="F19" s="378"/>
      <c r="G19" s="379"/>
      <c r="H19" s="133">
        <f>IF(F19="複数あり",2,IF(F19="あり",1,0))</f>
        <v>0</v>
      </c>
      <c r="I19" s="162">
        <v>1</v>
      </c>
      <c r="J19" s="162">
        <f t="shared" si="1"/>
        <v>0</v>
      </c>
      <c r="K19" s="352" t="str">
        <f t="shared" si="2"/>
        <v/>
      </c>
      <c r="L19" s="353"/>
      <c r="M19" s="381"/>
      <c r="N19" s="37"/>
      <c r="O19" s="210"/>
      <c r="P19" s="322" t="s">
        <v>440</v>
      </c>
      <c r="Q19" s="322" t="s">
        <v>441</v>
      </c>
      <c r="R19" s="322" t="s">
        <v>439</v>
      </c>
      <c r="S19" s="212"/>
      <c r="T19" s="212"/>
      <c r="U19" s="15"/>
      <c r="V19" s="15"/>
      <c r="W19" s="15"/>
      <c r="X19" s="15"/>
      <c r="Y19" s="15"/>
      <c r="Z19" s="15"/>
      <c r="AA19" s="15"/>
      <c r="AB19" s="15"/>
      <c r="AC19" s="15"/>
    </row>
    <row r="20" spans="1:29" ht="25.5" customHeight="1" x14ac:dyDescent="0.15">
      <c r="A20" s="403"/>
      <c r="B20" s="359" t="s">
        <v>329</v>
      </c>
      <c r="C20" s="360"/>
      <c r="D20" s="407"/>
      <c r="E20" s="229">
        <v>1</v>
      </c>
      <c r="F20" s="378"/>
      <c r="G20" s="379"/>
      <c r="H20" s="133">
        <f>IF(F20="表彰歴あり",1,0)</f>
        <v>0</v>
      </c>
      <c r="I20" s="162">
        <v>1</v>
      </c>
      <c r="J20" s="162">
        <f t="shared" si="1"/>
        <v>0</v>
      </c>
      <c r="K20" s="352" t="str">
        <f t="shared" si="2"/>
        <v/>
      </c>
      <c r="L20" s="353"/>
      <c r="M20" s="381"/>
      <c r="N20" s="37"/>
      <c r="O20" s="210"/>
      <c r="P20" s="212" t="s">
        <v>276</v>
      </c>
      <c r="Q20" s="212" t="s">
        <v>275</v>
      </c>
      <c r="R20" s="212"/>
      <c r="S20" s="212"/>
      <c r="T20" s="212"/>
      <c r="U20" s="15"/>
      <c r="V20" s="15"/>
      <c r="W20" s="15"/>
      <c r="X20" s="15"/>
      <c r="Y20" s="15"/>
      <c r="Z20" s="15"/>
      <c r="AA20" s="15"/>
      <c r="AB20" s="15"/>
      <c r="AC20" s="15"/>
    </row>
    <row r="21" spans="1:29" ht="25.5" customHeight="1" x14ac:dyDescent="0.15">
      <c r="A21" s="403"/>
      <c r="B21" s="347" t="s">
        <v>330</v>
      </c>
      <c r="C21" s="348"/>
      <c r="D21" s="407"/>
      <c r="E21" s="229">
        <v>1</v>
      </c>
      <c r="F21" s="378"/>
      <c r="G21" s="379"/>
      <c r="H21" s="163">
        <f>IF(F21="推奨単位以上の取得単位あり",1,IF(F21="推奨単位の1/2以上の取得単位あり",0.5,IF(F21="推奨単位の1/2未満の取得単位あり",0.3,0)))</f>
        <v>0</v>
      </c>
      <c r="I21" s="162">
        <v>1</v>
      </c>
      <c r="J21" s="162">
        <f t="shared" si="1"/>
        <v>0</v>
      </c>
      <c r="K21" s="352" t="str">
        <f t="shared" si="2"/>
        <v/>
      </c>
      <c r="L21" s="353"/>
      <c r="M21" s="381"/>
      <c r="N21" s="37"/>
      <c r="O21" s="210"/>
      <c r="P21" s="214" t="s">
        <v>282</v>
      </c>
      <c r="Q21" s="214" t="s">
        <v>283</v>
      </c>
      <c r="R21" s="214" t="s">
        <v>284</v>
      </c>
      <c r="S21" s="212" t="s">
        <v>275</v>
      </c>
      <c r="T21" s="212"/>
      <c r="U21" s="15"/>
      <c r="V21" s="15"/>
      <c r="W21" s="15"/>
      <c r="X21" s="15"/>
      <c r="Y21" s="15"/>
      <c r="Z21" s="15"/>
      <c r="AA21" s="15"/>
      <c r="AB21" s="15"/>
      <c r="AC21" s="15"/>
    </row>
    <row r="22" spans="1:29" ht="25.5" customHeight="1" thickBot="1" x14ac:dyDescent="0.2">
      <c r="A22" s="403"/>
      <c r="B22" s="409" t="s">
        <v>331</v>
      </c>
      <c r="C22" s="410"/>
      <c r="D22" s="408"/>
      <c r="E22" s="219"/>
      <c r="F22" s="400"/>
      <c r="G22" s="401"/>
      <c r="H22" s="220"/>
      <c r="I22" s="218"/>
      <c r="J22" s="218"/>
      <c r="K22" s="387"/>
      <c r="L22" s="388"/>
      <c r="M22" s="382"/>
      <c r="N22" s="37"/>
      <c r="O22" s="210"/>
      <c r="P22" s="212" t="s">
        <v>285</v>
      </c>
      <c r="Q22" s="212" t="s">
        <v>275</v>
      </c>
      <c r="R22" s="212"/>
      <c r="S22" s="212"/>
      <c r="T22" s="212"/>
      <c r="U22" s="15"/>
      <c r="V22" s="15"/>
      <c r="W22" s="15"/>
      <c r="X22" s="15"/>
      <c r="Y22" s="15"/>
      <c r="Z22" s="15"/>
      <c r="AA22" s="15"/>
      <c r="AB22" s="15"/>
      <c r="AC22" s="15"/>
    </row>
    <row r="23" spans="1:29" ht="13.5" customHeight="1" thickBot="1" x14ac:dyDescent="0.2">
      <c r="A23" s="404"/>
      <c r="B23" s="31"/>
      <c r="C23" s="31"/>
      <c r="D23" s="230"/>
      <c r="E23" s="228">
        <f>SUM(E17:E21)</f>
        <v>10</v>
      </c>
      <c r="F23" s="224"/>
      <c r="G23" s="224"/>
      <c r="H23" s="134"/>
      <c r="I23" s="224"/>
      <c r="J23" s="224"/>
      <c r="K23" s="19"/>
      <c r="L23" s="19"/>
      <c r="M23" s="21"/>
      <c r="N23" s="15"/>
      <c r="O23" s="210"/>
      <c r="P23" s="16"/>
      <c r="Q23" s="15"/>
      <c r="R23" s="15"/>
      <c r="S23" s="15"/>
      <c r="T23" s="15"/>
      <c r="U23" s="15"/>
      <c r="V23" s="15"/>
      <c r="W23" s="15"/>
      <c r="X23" s="15"/>
      <c r="Y23" s="15"/>
      <c r="Z23" s="15"/>
      <c r="AA23" s="15"/>
      <c r="AB23" s="15"/>
      <c r="AC23" s="15"/>
    </row>
    <row r="24" spans="1:29" ht="25.5" customHeight="1" x14ac:dyDescent="0.15">
      <c r="A24" s="345" t="s">
        <v>322</v>
      </c>
      <c r="B24" s="375" t="s">
        <v>137</v>
      </c>
      <c r="C24" s="375"/>
      <c r="D24" s="345">
        <v>6.5</v>
      </c>
      <c r="E24" s="229">
        <v>1</v>
      </c>
      <c r="F24" s="350"/>
      <c r="G24" s="351"/>
      <c r="H24" s="135">
        <f>IF(F24="配置あり",1,0)</f>
        <v>0</v>
      </c>
      <c r="I24" s="162">
        <v>1</v>
      </c>
      <c r="J24" s="162">
        <f t="shared" ref="J24:J26" si="3">IF(H24="","",H24*I24)</f>
        <v>0</v>
      </c>
      <c r="K24" s="352" t="str">
        <f>IF(F24="","",D24*J24/$E$33)</f>
        <v/>
      </c>
      <c r="L24" s="353"/>
      <c r="M24" s="380">
        <f>ROUND(SUM(K24:K32),2)</f>
        <v>0</v>
      </c>
      <c r="N24" s="37"/>
      <c r="O24" s="210"/>
      <c r="P24" s="212" t="s">
        <v>286</v>
      </c>
      <c r="Q24" s="212" t="s">
        <v>275</v>
      </c>
      <c r="R24" s="212"/>
      <c r="S24" s="212"/>
      <c r="T24" s="212"/>
      <c r="U24" s="215"/>
      <c r="V24" s="215"/>
      <c r="W24" s="215"/>
      <c r="X24" s="15"/>
      <c r="Y24" s="15"/>
      <c r="Z24" s="15"/>
      <c r="AA24" s="15"/>
      <c r="AB24" s="15"/>
      <c r="AC24" s="15"/>
    </row>
    <row r="25" spans="1:29" ht="25.5" customHeight="1" x14ac:dyDescent="0.15">
      <c r="A25" s="346"/>
      <c r="B25" s="383" t="s">
        <v>332</v>
      </c>
      <c r="C25" s="384"/>
      <c r="D25" s="346"/>
      <c r="E25" s="217"/>
      <c r="F25" s="385"/>
      <c r="G25" s="386"/>
      <c r="H25" s="221"/>
      <c r="I25" s="218"/>
      <c r="J25" s="218"/>
      <c r="K25" s="387"/>
      <c r="L25" s="388"/>
      <c r="M25" s="381"/>
      <c r="N25" s="37"/>
      <c r="O25" s="210"/>
      <c r="P25" s="212" t="s">
        <v>287</v>
      </c>
      <c r="Q25" s="212" t="s">
        <v>288</v>
      </c>
      <c r="R25" s="212" t="s">
        <v>289</v>
      </c>
      <c r="S25" s="212" t="s">
        <v>290</v>
      </c>
      <c r="T25" s="212"/>
      <c r="U25" s="215"/>
      <c r="V25" s="215"/>
      <c r="W25" s="215"/>
      <c r="X25" s="15"/>
      <c r="Y25" s="15"/>
      <c r="Z25" s="15"/>
      <c r="AA25" s="15"/>
      <c r="AB25" s="15"/>
      <c r="AC25" s="15"/>
    </row>
    <row r="26" spans="1:29" ht="25.5" customHeight="1" x14ac:dyDescent="0.15">
      <c r="A26" s="346"/>
      <c r="B26" s="347" t="s">
        <v>333</v>
      </c>
      <c r="C26" s="348"/>
      <c r="D26" s="346"/>
      <c r="E26" s="3">
        <v>2</v>
      </c>
      <c r="F26" s="357"/>
      <c r="G26" s="358"/>
      <c r="H26" s="133">
        <f>IF(F26="顕彰歴あり",1,0)</f>
        <v>0</v>
      </c>
      <c r="I26" s="162">
        <v>2</v>
      </c>
      <c r="J26" s="162">
        <f t="shared" si="3"/>
        <v>0</v>
      </c>
      <c r="K26" s="336" t="str">
        <f>IF(F26="","",D24*J26/$E$33)</f>
        <v/>
      </c>
      <c r="L26" s="336"/>
      <c r="M26" s="381"/>
      <c r="N26" s="37"/>
      <c r="O26" s="210"/>
      <c r="P26" s="212" t="s">
        <v>291</v>
      </c>
      <c r="Q26" s="212" t="s">
        <v>275</v>
      </c>
      <c r="R26" s="212"/>
      <c r="S26" s="212"/>
      <c r="T26" s="212"/>
      <c r="U26" s="215"/>
      <c r="V26" s="215"/>
      <c r="W26" s="215"/>
      <c r="X26" s="15"/>
      <c r="Y26" s="15"/>
      <c r="Z26" s="15"/>
      <c r="AA26" s="15"/>
      <c r="AB26" s="15"/>
      <c r="AC26" s="15"/>
    </row>
    <row r="27" spans="1:29" ht="25.5" customHeight="1" x14ac:dyDescent="0.15">
      <c r="A27" s="346"/>
      <c r="B27" s="347" t="s">
        <v>334</v>
      </c>
      <c r="C27" s="348"/>
      <c r="D27" s="346"/>
      <c r="E27" s="3">
        <v>1</v>
      </c>
      <c r="F27" s="389"/>
      <c r="G27" s="390"/>
      <c r="H27" s="136">
        <f>IF(F27="複数実績あり",1,IF(F27="実績あり",0.5,0))</f>
        <v>0</v>
      </c>
      <c r="I27" s="226">
        <v>1</v>
      </c>
      <c r="J27" s="226">
        <f t="shared" ref="J27" si="4">IF(H27="","",H27*I27)</f>
        <v>0</v>
      </c>
      <c r="K27" s="336" t="str">
        <f>IF(F27="","",D24*J27/$E$33)</f>
        <v/>
      </c>
      <c r="L27" s="336"/>
      <c r="M27" s="381"/>
      <c r="N27" s="37"/>
      <c r="O27" s="210"/>
      <c r="P27" s="212" t="s">
        <v>292</v>
      </c>
      <c r="Q27" s="212" t="s">
        <v>293</v>
      </c>
      <c r="R27" s="212" t="s">
        <v>275</v>
      </c>
      <c r="S27" s="212"/>
      <c r="T27" s="212"/>
      <c r="U27" s="215"/>
      <c r="V27" s="215"/>
      <c r="W27" s="215"/>
      <c r="X27" s="15"/>
      <c r="Y27" s="15"/>
      <c r="Z27" s="15"/>
      <c r="AA27" s="15"/>
      <c r="AB27" s="15"/>
      <c r="AC27" s="15"/>
    </row>
    <row r="28" spans="1:29" ht="25.5" customHeight="1" x14ac:dyDescent="0.15">
      <c r="A28" s="346"/>
      <c r="B28" s="376" t="s">
        <v>335</v>
      </c>
      <c r="C28" s="377"/>
      <c r="D28" s="346"/>
      <c r="E28" s="3">
        <v>3</v>
      </c>
      <c r="F28" s="378"/>
      <c r="G28" s="379"/>
      <c r="H28" s="136">
        <f>IF(F28="複数締結実績ありかつ活動実績あり",3,IF(F28="複数締結実績あり",2,IF(F28="締結実績ありかつ活動実績あり",2,IF(F28="締結実績あり",1,0))))</f>
        <v>0</v>
      </c>
      <c r="I28" s="226">
        <v>1</v>
      </c>
      <c r="J28" s="226">
        <f>IF(H28="","",H28*I28)</f>
        <v>0</v>
      </c>
      <c r="K28" s="336" t="str">
        <f>IF(F28="","",D24*J28/$E$33)</f>
        <v/>
      </c>
      <c r="L28" s="336"/>
      <c r="M28" s="381"/>
      <c r="N28" s="37"/>
      <c r="O28" s="210"/>
      <c r="P28" s="214" t="s">
        <v>294</v>
      </c>
      <c r="Q28" s="214" t="s">
        <v>295</v>
      </c>
      <c r="R28" s="214" t="s">
        <v>296</v>
      </c>
      <c r="S28" s="212" t="s">
        <v>297</v>
      </c>
      <c r="T28" s="212" t="s">
        <v>275</v>
      </c>
      <c r="U28" s="215"/>
      <c r="V28" s="215"/>
      <c r="W28" s="215"/>
      <c r="X28" s="15"/>
      <c r="Y28" s="15"/>
      <c r="Z28" s="15"/>
      <c r="AA28" s="15"/>
      <c r="AB28" s="15"/>
      <c r="AC28" s="15"/>
    </row>
    <row r="29" spans="1:29" ht="25.5" customHeight="1" x14ac:dyDescent="0.15">
      <c r="A29" s="346"/>
      <c r="B29" s="361" t="s">
        <v>336</v>
      </c>
      <c r="C29" s="362"/>
      <c r="D29" s="346"/>
      <c r="E29" s="323"/>
      <c r="F29" s="363"/>
      <c r="G29" s="364"/>
      <c r="H29" s="324"/>
      <c r="I29" s="325"/>
      <c r="J29" s="325"/>
      <c r="K29" s="365"/>
      <c r="L29" s="365"/>
      <c r="M29" s="381"/>
      <c r="N29" s="37"/>
      <c r="O29" s="210"/>
      <c r="P29" s="212" t="s">
        <v>298</v>
      </c>
      <c r="Q29" s="212" t="s">
        <v>299</v>
      </c>
      <c r="R29" s="212" t="s">
        <v>275</v>
      </c>
      <c r="S29" s="212"/>
      <c r="T29" s="214"/>
      <c r="U29" s="212" t="s">
        <v>300</v>
      </c>
      <c r="V29" s="212" t="s">
        <v>321</v>
      </c>
      <c r="W29" s="212" t="s">
        <v>301</v>
      </c>
      <c r="X29" s="212" t="s">
        <v>299</v>
      </c>
      <c r="Y29" s="212" t="s">
        <v>275</v>
      </c>
      <c r="Z29" s="15"/>
      <c r="AA29" s="15"/>
      <c r="AB29" s="15"/>
      <c r="AC29" s="15"/>
    </row>
    <row r="30" spans="1:29" ht="25.5" customHeight="1" x14ac:dyDescent="0.15">
      <c r="A30" s="346"/>
      <c r="B30" s="366" t="s">
        <v>337</v>
      </c>
      <c r="C30" s="367"/>
      <c r="D30" s="346"/>
      <c r="E30" s="323"/>
      <c r="F30" s="368"/>
      <c r="G30" s="369"/>
      <c r="H30" s="324"/>
      <c r="I30" s="325"/>
      <c r="J30" s="325"/>
      <c r="K30" s="370"/>
      <c r="L30" s="371"/>
      <c r="M30" s="381"/>
      <c r="N30" s="37"/>
      <c r="O30" s="210"/>
      <c r="P30" s="212" t="s">
        <v>302</v>
      </c>
      <c r="Q30" s="212" t="s">
        <v>303</v>
      </c>
      <c r="R30" s="212" t="s">
        <v>275</v>
      </c>
      <c r="S30" s="212"/>
      <c r="T30" s="212"/>
      <c r="U30" s="212" t="s">
        <v>316</v>
      </c>
      <c r="V30" s="216" t="s">
        <v>317</v>
      </c>
      <c r="W30" s="212" t="s">
        <v>318</v>
      </c>
      <c r="X30" s="212" t="s">
        <v>319</v>
      </c>
      <c r="Y30" s="212" t="s">
        <v>320</v>
      </c>
      <c r="Z30" s="212" t="s">
        <v>275</v>
      </c>
      <c r="AA30" s="15"/>
      <c r="AB30" s="15"/>
      <c r="AC30" s="15"/>
    </row>
    <row r="31" spans="1:29" ht="25.5" customHeight="1" x14ac:dyDescent="0.15">
      <c r="A31" s="346"/>
      <c r="B31" s="376" t="s">
        <v>338</v>
      </c>
      <c r="C31" s="377"/>
      <c r="D31" s="346"/>
      <c r="E31" s="137">
        <v>2</v>
      </c>
      <c r="F31" s="391"/>
      <c r="G31" s="392"/>
      <c r="H31" s="138">
        <f>IF(F31="複数施工実績あり",1,IF(F31="施工実績あり",0.5,0))</f>
        <v>0</v>
      </c>
      <c r="I31" s="162">
        <v>2</v>
      </c>
      <c r="J31" s="162">
        <f>IF(H31="","",H31*I31)</f>
        <v>0</v>
      </c>
      <c r="K31" s="336" t="str">
        <f>IF(F31="","",D24*J31/$E$33)</f>
        <v/>
      </c>
      <c r="L31" s="336"/>
      <c r="M31" s="381"/>
      <c r="N31" s="37"/>
      <c r="O31" s="210"/>
      <c r="P31" s="212" t="s">
        <v>304</v>
      </c>
      <c r="Q31" s="212" t="s">
        <v>192</v>
      </c>
      <c r="R31" s="212" t="s">
        <v>275</v>
      </c>
      <c r="S31" s="212"/>
      <c r="T31" s="212"/>
      <c r="U31" s="212" t="s">
        <v>305</v>
      </c>
      <c r="V31" s="216" t="s">
        <v>315</v>
      </c>
      <c r="W31" s="212" t="s">
        <v>306</v>
      </c>
      <c r="X31" s="212" t="s">
        <v>307</v>
      </c>
      <c r="Y31" s="212" t="s">
        <v>308</v>
      </c>
      <c r="Z31" s="212" t="s">
        <v>275</v>
      </c>
      <c r="AA31" s="15"/>
      <c r="AB31" s="15"/>
      <c r="AC31" s="15"/>
    </row>
    <row r="32" spans="1:29" ht="25.5" customHeight="1" thickBot="1" x14ac:dyDescent="0.2">
      <c r="A32" s="346"/>
      <c r="B32" s="393" t="s">
        <v>189</v>
      </c>
      <c r="C32" s="377"/>
      <c r="D32" s="349"/>
      <c r="E32" s="229">
        <v>4</v>
      </c>
      <c r="F32" s="394"/>
      <c r="G32" s="395"/>
      <c r="H32" s="313">
        <f>IF(F32="６件以上の従事実績あり",2,IF(F32="４～５件の従事実績あり",1.5,IF(F32="２～３件の従事実績あり",1,IF(F32="従事実績あり",0.5,0))))</f>
        <v>0</v>
      </c>
      <c r="I32" s="162">
        <v>2</v>
      </c>
      <c r="J32" s="162">
        <f>IF(H32="","",H32*I32)</f>
        <v>0</v>
      </c>
      <c r="K32" s="336" t="str">
        <f>IF(F32="","",$D$24*J32/$E$33)</f>
        <v/>
      </c>
      <c r="L32" s="336"/>
      <c r="M32" s="382"/>
      <c r="N32" s="37"/>
      <c r="O32" s="210"/>
      <c r="P32" s="212" t="s">
        <v>309</v>
      </c>
      <c r="Q32" s="212" t="s">
        <v>310</v>
      </c>
      <c r="R32" s="212" t="s">
        <v>311</v>
      </c>
      <c r="S32" s="212" t="s">
        <v>303</v>
      </c>
      <c r="T32" s="212" t="s">
        <v>275</v>
      </c>
      <c r="U32" s="215"/>
      <c r="V32" s="215"/>
      <c r="W32" s="215"/>
      <c r="X32" s="15"/>
      <c r="Y32" s="15"/>
      <c r="Z32" s="15"/>
      <c r="AA32" s="15"/>
      <c r="AB32" s="15"/>
      <c r="AC32" s="15"/>
    </row>
    <row r="33" spans="1:29" ht="13.5" customHeight="1" thickBot="1" x14ac:dyDescent="0.2">
      <c r="A33" s="225"/>
      <c r="B33" s="18"/>
      <c r="C33" s="18"/>
      <c r="D33" s="12"/>
      <c r="E33" s="227">
        <f>SUM(E24:E32)</f>
        <v>13</v>
      </c>
      <c r="F33" s="224"/>
      <c r="G33" s="224"/>
      <c r="H33" s="134"/>
      <c r="I33" s="224"/>
      <c r="J33" s="224"/>
      <c r="K33" s="19"/>
      <c r="L33" s="19"/>
      <c r="M33" s="22"/>
      <c r="N33" s="15"/>
      <c r="O33" s="210"/>
      <c r="P33" s="16"/>
      <c r="Q33" s="15"/>
      <c r="R33" s="15"/>
      <c r="S33" s="15"/>
      <c r="T33" s="15"/>
      <c r="U33" s="15"/>
      <c r="V33" s="15"/>
      <c r="W33" s="15"/>
      <c r="X33" s="15"/>
      <c r="Y33" s="15"/>
      <c r="Z33" s="15"/>
      <c r="AA33" s="15"/>
      <c r="AB33" s="15"/>
      <c r="AC33" s="15"/>
    </row>
    <row r="34" spans="1:29" ht="25.5" customHeight="1" x14ac:dyDescent="0.15">
      <c r="A34" s="345" t="s">
        <v>272</v>
      </c>
      <c r="B34" s="347" t="s">
        <v>339</v>
      </c>
      <c r="C34" s="348"/>
      <c r="D34" s="345">
        <v>2</v>
      </c>
      <c r="E34" s="229">
        <v>2</v>
      </c>
      <c r="F34" s="350"/>
      <c r="G34" s="351"/>
      <c r="H34" s="135">
        <f>IF(F34="法定雇用率以上",2,IF(F34="義務外雇用あり",2,IF(F34="法定雇用率未満",1,0)))</f>
        <v>0</v>
      </c>
      <c r="I34" s="162">
        <v>1</v>
      </c>
      <c r="J34" s="162">
        <f t="shared" ref="J34:J35" si="5">IF(H34="","",H34*I34)</f>
        <v>0</v>
      </c>
      <c r="K34" s="352" t="str">
        <f>IF(F34="","",D34*J34/$E$37)</f>
        <v/>
      </c>
      <c r="L34" s="353"/>
      <c r="M34" s="354">
        <f>ROUND(SUM(K34:K36),2)</f>
        <v>0</v>
      </c>
      <c r="N34" s="15"/>
      <c r="O34" s="210"/>
      <c r="P34" s="212" t="s">
        <v>261</v>
      </c>
      <c r="Q34" s="212" t="s">
        <v>312</v>
      </c>
      <c r="R34" s="212" t="s">
        <v>263</v>
      </c>
      <c r="S34" s="212" t="s">
        <v>264</v>
      </c>
      <c r="T34" s="212"/>
      <c r="U34" s="15"/>
      <c r="V34" s="15"/>
      <c r="W34" s="15"/>
      <c r="X34" s="15"/>
      <c r="Y34" s="15"/>
      <c r="Z34" s="15"/>
      <c r="AA34" s="15"/>
      <c r="AB34" s="15"/>
      <c r="AC34" s="15"/>
    </row>
    <row r="35" spans="1:29" ht="25.5" customHeight="1" x14ac:dyDescent="0.15">
      <c r="A35" s="346"/>
      <c r="B35" s="347" t="s">
        <v>340</v>
      </c>
      <c r="C35" s="348"/>
      <c r="D35" s="346"/>
      <c r="E35" s="229">
        <v>1</v>
      </c>
      <c r="F35" s="357"/>
      <c r="G35" s="358"/>
      <c r="H35" s="133">
        <f>IF(F35="認証取得等あり",1,0)</f>
        <v>0</v>
      </c>
      <c r="I35" s="162">
        <v>1</v>
      </c>
      <c r="J35" s="162">
        <f t="shared" si="5"/>
        <v>0</v>
      </c>
      <c r="K35" s="336" t="str">
        <f>IF(F35="","",D34*J35/$E$37)</f>
        <v/>
      </c>
      <c r="L35" s="336"/>
      <c r="M35" s="355"/>
      <c r="N35" s="15"/>
      <c r="O35" s="210"/>
      <c r="P35" s="212" t="s">
        <v>313</v>
      </c>
      <c r="Q35" s="212" t="s">
        <v>314</v>
      </c>
      <c r="R35" s="212"/>
      <c r="S35" s="212"/>
      <c r="T35" s="212"/>
      <c r="U35" s="15"/>
      <c r="V35" s="15"/>
      <c r="W35" s="15"/>
      <c r="X35" s="15"/>
      <c r="Y35" s="15"/>
      <c r="Z35" s="15"/>
      <c r="AA35" s="15"/>
      <c r="AB35" s="15"/>
      <c r="AC35" s="15"/>
    </row>
    <row r="36" spans="1:29" ht="25.5" customHeight="1" thickBot="1" x14ac:dyDescent="0.2">
      <c r="A36" s="346"/>
      <c r="B36" s="359" t="s">
        <v>139</v>
      </c>
      <c r="C36" s="360"/>
      <c r="D36" s="349"/>
      <c r="E36" s="229">
        <v>1</v>
      </c>
      <c r="F36" s="334"/>
      <c r="G36" s="335"/>
      <c r="H36" s="135">
        <f>IF(F36="配置あり",1,0)</f>
        <v>0</v>
      </c>
      <c r="I36" s="162">
        <v>1</v>
      </c>
      <c r="J36" s="162">
        <f>IF(H36="","",H36*I36)</f>
        <v>0</v>
      </c>
      <c r="K36" s="336" t="str">
        <f>IF(F36="","",D34*J36/$E$37)</f>
        <v/>
      </c>
      <c r="L36" s="336"/>
      <c r="M36" s="356"/>
      <c r="N36" s="15"/>
      <c r="O36" s="210"/>
      <c r="P36" s="212" t="s">
        <v>286</v>
      </c>
      <c r="Q36" s="212" t="s">
        <v>275</v>
      </c>
      <c r="R36" s="212"/>
      <c r="S36" s="212"/>
      <c r="T36" s="212"/>
      <c r="U36" s="15"/>
      <c r="V36" s="15"/>
      <c r="W36" s="15"/>
      <c r="X36" s="15"/>
      <c r="Y36" s="15"/>
      <c r="Z36" s="15"/>
      <c r="AA36" s="15"/>
      <c r="AB36" s="15"/>
      <c r="AC36" s="15"/>
    </row>
    <row r="37" spans="1:29" ht="13.5" customHeight="1" x14ac:dyDescent="0.15">
      <c r="A37" s="225"/>
      <c r="B37" s="18"/>
      <c r="C37" s="18"/>
      <c r="D37" s="12"/>
      <c r="E37" s="162">
        <f>SUM(E34:E36)</f>
        <v>4</v>
      </c>
      <c r="F37" s="97"/>
      <c r="G37" s="98"/>
      <c r="H37" s="139"/>
      <c r="I37" s="23"/>
      <c r="J37" s="23"/>
      <c r="K37" s="25"/>
      <c r="L37" s="25"/>
      <c r="M37" s="21"/>
      <c r="N37" s="15"/>
      <c r="O37" s="210"/>
      <c r="P37" s="16"/>
      <c r="Q37" s="15"/>
      <c r="R37" s="15"/>
      <c r="S37" s="15"/>
      <c r="T37" s="15"/>
      <c r="U37" s="15"/>
      <c r="V37" s="15"/>
      <c r="W37" s="15"/>
      <c r="X37" s="15"/>
      <c r="Y37" s="15"/>
      <c r="Z37" s="15"/>
      <c r="AA37" s="15"/>
      <c r="AB37" s="15"/>
      <c r="AC37" s="15"/>
    </row>
    <row r="38" spans="1:29" ht="13.5" customHeight="1" x14ac:dyDescent="0.15">
      <c r="A38" s="11"/>
      <c r="B38" s="140"/>
      <c r="C38" s="140"/>
      <c r="D38" s="10">
        <f>SUM(D10,D11,D17,D24,D34)</f>
        <v>25.5</v>
      </c>
      <c r="E38" s="229"/>
      <c r="F38" s="23"/>
      <c r="G38" s="23"/>
      <c r="H38" s="139"/>
      <c r="I38" s="23"/>
      <c r="J38" s="23"/>
      <c r="K38" s="24"/>
      <c r="L38" s="25" t="s">
        <v>22</v>
      </c>
      <c r="M38" s="131">
        <f>SUM(M10,M11,M17,M24,M34)</f>
        <v>0</v>
      </c>
      <c r="N38" s="16"/>
      <c r="O38" s="15"/>
      <c r="P38" s="16"/>
      <c r="Q38" s="15"/>
      <c r="R38" s="15"/>
      <c r="S38" s="15"/>
      <c r="T38" s="15"/>
      <c r="U38" s="15"/>
      <c r="V38" s="15"/>
      <c r="W38" s="15"/>
      <c r="X38" s="15"/>
      <c r="Y38" s="15"/>
      <c r="Z38" s="15"/>
      <c r="AA38" s="15"/>
      <c r="AB38" s="15"/>
      <c r="AC38" s="15"/>
    </row>
    <row r="39" spans="1:29" ht="7.5" customHeight="1" thickBot="1" x14ac:dyDescent="0.2">
      <c r="P39" s="16"/>
    </row>
    <row r="40" spans="1:29" ht="12.75" thickBot="1" x14ac:dyDescent="0.2">
      <c r="A40" s="26" t="s">
        <v>23</v>
      </c>
      <c r="B40" s="26"/>
      <c r="C40" s="2"/>
      <c r="D40" s="27" t="s">
        <v>14</v>
      </c>
      <c r="E40" s="337"/>
      <c r="F40" s="338"/>
      <c r="G40" s="339"/>
      <c r="H40" s="2" t="s">
        <v>323</v>
      </c>
      <c r="I40" s="28"/>
      <c r="J40" s="28"/>
      <c r="K40" s="28"/>
      <c r="L40" s="28"/>
      <c r="M40" s="28"/>
      <c r="N40" s="32"/>
      <c r="P40" s="16"/>
    </row>
    <row r="41" spans="1:29" x14ac:dyDescent="0.15">
      <c r="A41" s="26" t="s">
        <v>15</v>
      </c>
      <c r="K41" s="15"/>
      <c r="L41" s="15"/>
      <c r="M41" s="15"/>
      <c r="P41" s="16"/>
    </row>
    <row r="42" spans="1:29" x14ac:dyDescent="0.15">
      <c r="A42" s="340" t="s">
        <v>16</v>
      </c>
      <c r="B42" s="29" t="s">
        <v>341</v>
      </c>
      <c r="C42" s="341" t="s">
        <v>17</v>
      </c>
      <c r="D42" s="342" t="s">
        <v>18</v>
      </c>
      <c r="E42" s="342"/>
      <c r="F42" s="41" t="str">
        <f>IF(E40="","",M38)</f>
        <v/>
      </c>
      <c r="G42" s="30"/>
      <c r="H42" s="31"/>
      <c r="I42" s="343" t="s">
        <v>17</v>
      </c>
      <c r="J42" s="344" t="str">
        <f>IF(D43="","",ROUNDDOWN((100+F42)/(D43/1000000),5))</f>
        <v/>
      </c>
      <c r="K42" s="344"/>
      <c r="L42" s="344"/>
      <c r="M42" s="344"/>
      <c r="N42" s="372"/>
      <c r="P42" s="16"/>
    </row>
    <row r="43" spans="1:29" ht="13.5" customHeight="1" x14ac:dyDescent="0.15">
      <c r="A43" s="340"/>
      <c r="B43" s="32" t="s">
        <v>342</v>
      </c>
      <c r="C43" s="341"/>
      <c r="D43" s="373" t="str">
        <f>IF(E40="","",E40)</f>
        <v/>
      </c>
      <c r="E43" s="373"/>
      <c r="F43" s="373"/>
      <c r="G43" s="374" t="s">
        <v>270</v>
      </c>
      <c r="H43" s="374"/>
      <c r="I43" s="343"/>
      <c r="J43" s="344"/>
      <c r="K43" s="344"/>
      <c r="L43" s="344"/>
      <c r="M43" s="344"/>
      <c r="N43" s="372"/>
      <c r="P43" s="16"/>
    </row>
    <row r="44" spans="1:29" s="33" customFormat="1" x14ac:dyDescent="0.15">
      <c r="A44" s="333" t="s">
        <v>24</v>
      </c>
      <c r="B44" s="333"/>
      <c r="C44" s="333"/>
      <c r="D44" s="333"/>
      <c r="E44" s="333"/>
      <c r="F44" s="333"/>
      <c r="G44" s="333"/>
      <c r="H44" s="333"/>
      <c r="I44" s="333"/>
      <c r="J44" s="333"/>
      <c r="K44" s="333"/>
      <c r="L44" s="333"/>
      <c r="M44" s="333"/>
      <c r="P44" s="16"/>
    </row>
    <row r="45" spans="1:29" x14ac:dyDescent="0.15">
      <c r="A45" s="1" t="s">
        <v>19</v>
      </c>
    </row>
    <row r="46" spans="1:29" s="33" customFormat="1" ht="10.5" x14ac:dyDescent="0.15">
      <c r="A46" s="38" t="s">
        <v>324</v>
      </c>
      <c r="B46" s="35"/>
      <c r="C46" s="35"/>
      <c r="D46" s="35"/>
      <c r="E46" s="35"/>
      <c r="F46" s="35"/>
      <c r="G46" s="35"/>
      <c r="H46" s="35"/>
      <c r="I46" s="35"/>
      <c r="J46" s="35"/>
      <c r="K46" s="35"/>
      <c r="L46" s="35"/>
      <c r="M46" s="35"/>
    </row>
    <row r="47" spans="1:29" s="33" customFormat="1" ht="10.5" x14ac:dyDescent="0.15">
      <c r="A47" s="38" t="s">
        <v>20</v>
      </c>
      <c r="B47" s="35"/>
      <c r="C47" s="35"/>
      <c r="D47" s="35"/>
      <c r="E47" s="35"/>
      <c r="F47" s="35"/>
      <c r="G47" s="35"/>
      <c r="H47" s="35"/>
      <c r="I47" s="35"/>
      <c r="J47" s="35"/>
      <c r="K47" s="39"/>
      <c r="L47" s="39"/>
      <c r="M47" s="39"/>
    </row>
    <row r="48" spans="1:29" s="33" customFormat="1" ht="10.5" x14ac:dyDescent="0.15">
      <c r="A48" s="315" t="s">
        <v>417</v>
      </c>
      <c r="B48" s="35"/>
      <c r="C48" s="35"/>
      <c r="D48" s="35"/>
      <c r="E48" s="35"/>
      <c r="F48" s="35"/>
      <c r="G48" s="35"/>
      <c r="H48" s="35"/>
      <c r="I48" s="35"/>
      <c r="J48" s="35"/>
      <c r="K48" s="39"/>
      <c r="L48" s="39"/>
      <c r="M48" s="39"/>
    </row>
    <row r="49" spans="1:13" s="33" customFormat="1" ht="10.5" x14ac:dyDescent="0.15">
      <c r="A49" s="38" t="s">
        <v>442</v>
      </c>
      <c r="B49" s="35"/>
      <c r="C49" s="35"/>
      <c r="D49" s="35"/>
      <c r="E49" s="35"/>
      <c r="F49" s="35"/>
      <c r="G49" s="35"/>
      <c r="H49" s="35"/>
      <c r="I49" s="35"/>
      <c r="J49" s="35"/>
      <c r="K49" s="39"/>
      <c r="L49" s="39"/>
      <c r="M49" s="39"/>
    </row>
    <row r="50" spans="1:13" s="33" customFormat="1" ht="10.5" customHeight="1" x14ac:dyDescent="0.15">
      <c r="A50" s="38" t="s">
        <v>343</v>
      </c>
      <c r="B50" s="34"/>
      <c r="C50" s="34"/>
      <c r="D50" s="34"/>
      <c r="E50" s="34"/>
      <c r="F50" s="34"/>
      <c r="G50" s="34"/>
      <c r="H50" s="34"/>
      <c r="I50" s="34"/>
      <c r="J50" s="34"/>
      <c r="K50" s="40"/>
      <c r="L50" s="40"/>
      <c r="M50" s="40"/>
    </row>
    <row r="51" spans="1:13" s="33" customFormat="1" ht="10.5" x14ac:dyDescent="0.15">
      <c r="A51" s="38"/>
      <c r="B51" s="35"/>
      <c r="C51" s="35"/>
      <c r="D51" s="35"/>
      <c r="E51" s="35"/>
      <c r="F51" s="35"/>
      <c r="G51" s="35"/>
      <c r="H51" s="35"/>
      <c r="I51" s="35"/>
      <c r="J51" s="35"/>
      <c r="K51" s="35"/>
      <c r="L51" s="35"/>
      <c r="M51" s="35"/>
    </row>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sheetData>
  <sheetProtection algorithmName="SHA-512" hashValue="R6cB/UhaKYBQqJJp7lGiob09Kw/KZESvaz3CyjpdOfB1aszamw7TGMrH6GTwACpGwfw0WWaP6L19X44L+gfb8A==" saltValue="2XMH0K8usMSJ7M/r7F8m0A==" spinCount="100000" sheet="1" objects="1" scenarios="1" selectLockedCells="1"/>
  <mergeCells count="102">
    <mergeCell ref="G2:L2"/>
    <mergeCell ref="A3:M3"/>
    <mergeCell ref="C5:E5"/>
    <mergeCell ref="F5:M5"/>
    <mergeCell ref="B7:M7"/>
    <mergeCell ref="B9:C9"/>
    <mergeCell ref="F9:G9"/>
    <mergeCell ref="K9:L9"/>
    <mergeCell ref="M11:M15"/>
    <mergeCell ref="B12:C12"/>
    <mergeCell ref="F12:G12"/>
    <mergeCell ref="K12:L12"/>
    <mergeCell ref="B13:C13"/>
    <mergeCell ref="F13:G13"/>
    <mergeCell ref="K13:L13"/>
    <mergeCell ref="B14:C14"/>
    <mergeCell ref="F14:G14"/>
    <mergeCell ref="K14:L14"/>
    <mergeCell ref="B11:C11"/>
    <mergeCell ref="D11:D15"/>
    <mergeCell ref="F11:G11"/>
    <mergeCell ref="K11:L11"/>
    <mergeCell ref="B15:C15"/>
    <mergeCell ref="F15:G15"/>
    <mergeCell ref="K15:L15"/>
    <mergeCell ref="A17:A23"/>
    <mergeCell ref="B17:C17"/>
    <mergeCell ref="D17:D22"/>
    <mergeCell ref="F17:G17"/>
    <mergeCell ref="K17:L17"/>
    <mergeCell ref="B21:C21"/>
    <mergeCell ref="F21:G21"/>
    <mergeCell ref="K21:L21"/>
    <mergeCell ref="B22:C22"/>
    <mergeCell ref="A10:A16"/>
    <mergeCell ref="B10:C10"/>
    <mergeCell ref="F10:G10"/>
    <mergeCell ref="K10:L10"/>
    <mergeCell ref="M17:M22"/>
    <mergeCell ref="B18:C18"/>
    <mergeCell ref="F18:G18"/>
    <mergeCell ref="K18:L18"/>
    <mergeCell ref="B19:C19"/>
    <mergeCell ref="F19:G19"/>
    <mergeCell ref="K19:L19"/>
    <mergeCell ref="B20:C20"/>
    <mergeCell ref="F20:G20"/>
    <mergeCell ref="K20:L20"/>
    <mergeCell ref="F22:G22"/>
    <mergeCell ref="K22:L22"/>
    <mergeCell ref="A24:A32"/>
    <mergeCell ref="B24:C24"/>
    <mergeCell ref="D24:D32"/>
    <mergeCell ref="F24:G24"/>
    <mergeCell ref="K24:L24"/>
    <mergeCell ref="B28:C28"/>
    <mergeCell ref="F28:G28"/>
    <mergeCell ref="K28:L28"/>
    <mergeCell ref="M24:M32"/>
    <mergeCell ref="B25:C25"/>
    <mergeCell ref="F25:G25"/>
    <mergeCell ref="K25:L25"/>
    <mergeCell ref="B26:C26"/>
    <mergeCell ref="F26:G26"/>
    <mergeCell ref="K26:L26"/>
    <mergeCell ref="B27:C27"/>
    <mergeCell ref="F27:G27"/>
    <mergeCell ref="K27:L27"/>
    <mergeCell ref="B31:C31"/>
    <mergeCell ref="F31:G31"/>
    <mergeCell ref="K31:L31"/>
    <mergeCell ref="B32:C32"/>
    <mergeCell ref="F32:G32"/>
    <mergeCell ref="K32:L32"/>
    <mergeCell ref="B29:C29"/>
    <mergeCell ref="F29:G29"/>
    <mergeCell ref="K29:L29"/>
    <mergeCell ref="B30:C30"/>
    <mergeCell ref="F30:G30"/>
    <mergeCell ref="K30:L30"/>
    <mergeCell ref="N42:N43"/>
    <mergeCell ref="D43:F43"/>
    <mergeCell ref="G43:H43"/>
    <mergeCell ref="A44:M44"/>
    <mergeCell ref="F36:G36"/>
    <mergeCell ref="K36:L36"/>
    <mergeCell ref="E40:G40"/>
    <mergeCell ref="A42:A43"/>
    <mergeCell ref="C42:C43"/>
    <mergeCell ref="D42:E42"/>
    <mergeCell ref="I42:I43"/>
    <mergeCell ref="J42:M43"/>
    <mergeCell ref="A34:A36"/>
    <mergeCell ref="B34:C34"/>
    <mergeCell ref="D34:D36"/>
    <mergeCell ref="F34:G34"/>
    <mergeCell ref="K34:L34"/>
    <mergeCell ref="M34:M36"/>
    <mergeCell ref="B35:C35"/>
    <mergeCell ref="F35:G35"/>
    <mergeCell ref="K35:L35"/>
    <mergeCell ref="B36:C36"/>
  </mergeCells>
  <phoneticPr fontId="3"/>
  <dataValidations count="24">
    <dataValidation type="list" allowBlank="1" showInputMessage="1" showErrorMessage="1" sqref="F31:G31">
      <formula1>$P$31:$R$31</formula1>
    </dataValidation>
    <dataValidation type="list" allowBlank="1" showInputMessage="1" showErrorMessage="1" sqref="F30:G30">
      <formula1>$P$30:$R$30</formula1>
    </dataValidation>
    <dataValidation type="list" allowBlank="1" showInputMessage="1" showErrorMessage="1" sqref="F35:G35">
      <formula1>$P$35:$Q$35</formula1>
    </dataValidation>
    <dataValidation type="list" allowBlank="1" showInputMessage="1" showErrorMessage="1" sqref="F34:G34">
      <formula1>$P$34:$S$34</formula1>
    </dataValidation>
    <dataValidation type="list" allowBlank="1" showInputMessage="1" showErrorMessage="1" sqref="F36:G36">
      <formula1>$P$36:$Q$36</formula1>
    </dataValidation>
    <dataValidation type="list" allowBlank="1" showInputMessage="1" showErrorMessage="1" sqref="F26:G26">
      <formula1>$P$26:$Q$26</formula1>
    </dataValidation>
    <dataValidation type="list" allowBlank="1" showInputMessage="1" showErrorMessage="1" sqref="F27:G27">
      <formula1>$P$27:$R$27</formula1>
    </dataValidation>
    <dataValidation type="list" allowBlank="1" showInputMessage="1" showErrorMessage="1" sqref="F28:G28">
      <formula1>$P$28:$T$28</formula1>
    </dataValidation>
    <dataValidation type="list" allowBlank="1" showInputMessage="1" showErrorMessage="1" sqref="F29:G29">
      <formula1>$P$29:$R$29</formula1>
    </dataValidation>
    <dataValidation type="list" allowBlank="1" showInputMessage="1" showErrorMessage="1" sqref="F32:G32">
      <formula1>$P$32:$T$32</formula1>
    </dataValidation>
    <dataValidation type="list" allowBlank="1" showInputMessage="1" showErrorMessage="1" sqref="F25:G25">
      <formula1>$P$25:$S$25</formula1>
    </dataValidation>
    <dataValidation type="list" allowBlank="1" showInputMessage="1" showErrorMessage="1" sqref="F24:G24">
      <formula1>$P$24:$Q$24</formula1>
    </dataValidation>
    <dataValidation type="list" allowBlank="1" showErrorMessage="1" sqref="F17:G17">
      <formula1>$P$17:$Q$17</formula1>
    </dataValidation>
    <dataValidation type="list" allowBlank="1" showInputMessage="1" showErrorMessage="1" sqref="F20:G20">
      <formula1>$P$20:$Q$20</formula1>
    </dataValidation>
    <dataValidation type="list" allowBlank="1" showInputMessage="1" showErrorMessage="1" sqref="F21:G21">
      <formula1>$P$21:$S$21</formula1>
    </dataValidation>
    <dataValidation type="list" allowBlank="1" showInputMessage="1" showErrorMessage="1" sqref="F19:G19">
      <formula1>$P$19:$R$19</formula1>
    </dataValidation>
    <dataValidation type="list" allowBlank="1" showInputMessage="1" showErrorMessage="1" sqref="F22:G22">
      <formula1>$P$22:$Q$22</formula1>
    </dataValidation>
    <dataValidation type="list" allowBlank="1" showInputMessage="1" showErrorMessage="1" sqref="F14:G14">
      <formula1>$P$14:$Q$14</formula1>
    </dataValidation>
    <dataValidation type="list" allowBlank="1" showInputMessage="1" showErrorMessage="1" sqref="F13:G13">
      <formula1>$P$13:$S$13</formula1>
    </dataValidation>
    <dataValidation type="list" allowBlank="1" showInputMessage="1" showErrorMessage="1" sqref="F15:G15">
      <formula1>$P$15:$Q$15</formula1>
    </dataValidation>
    <dataValidation type="list" allowBlank="1" showInputMessage="1" showErrorMessage="1" sqref="F11:G11">
      <formula1>$P$11:$Q$11</formula1>
    </dataValidation>
    <dataValidation type="list" allowBlank="1" showInputMessage="1" showErrorMessage="1" sqref="F12:G12">
      <formula1>$P$12:$Q$12</formula1>
    </dataValidation>
    <dataValidation type="whole" errorStyle="warning" imeMode="halfAlpha" allowBlank="1" showInputMessage="1" showErrorMessage="1" errorTitle="整数を入力して下さい" error="最高点は，整数です。_x000a_100点を超える点数の入力は無効です。" promptTitle="最高点（数値）を入力します" prompt="現場代理人と配置技術者を各々配置し，配置予定技術者に求める施工実績等に現場代理人（専任指導者）の実績を申告する場合，現場代理人の実績を選択。" sqref="F18:G18">
      <formula1>0</formula1>
      <formula2>100</formula2>
    </dataValidation>
    <dataValidation type="whole" errorStyle="warning" imeMode="halfAlpha" allowBlank="1" showInputMessage="1" showErrorMessage="1" errorTitle="整数を入力して下さい" error="平均点は，整数です。_x000a_100点を超える点数の入力は無効です。" promptTitle="平均点（数値）を入力します" prompt="仙台市交通局ホームページ掲載の仙台市交通局請負工事成績評定結果一覧表（4年間になっています）を転記して下さい。_x000a_無い場合は0を入力して下さい。" sqref="F10:G10">
      <formula1>0</formula1>
      <formula2>100</formula2>
    </dataValidation>
  </dataValidations>
  <pageMargins left="0.77" right="0.19685039370078741" top="0.67" bottom="0.27559055118110237" header="0.27559055118110237" footer="0.19685039370078741"/>
  <pageSetup paperSize="9" scale="85" firstPageNumber="2" orientation="portrait" cellComments="asDisplayed" r:id="rId1"/>
  <headerFooter alignWithMargins="0"/>
  <ignoredErrors>
    <ignoredError sqref="E16"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9"/>
  <sheetViews>
    <sheetView showGridLines="0" zoomScaleNormal="100" zoomScaleSheetLayoutView="100" workbookViewId="0">
      <selection activeCell="E17" sqref="E17:G17"/>
    </sheetView>
  </sheetViews>
  <sheetFormatPr defaultRowHeight="12" outlineLevelRow="1" outlineLevelCol="1" x14ac:dyDescent="0.15"/>
  <cols>
    <col min="1" max="1" width="4.875" style="45" customWidth="1"/>
    <col min="2" max="2" width="5.875" style="45" customWidth="1"/>
    <col min="3" max="3" width="21" style="45" customWidth="1"/>
    <col min="4" max="4" width="14.25" style="45" customWidth="1"/>
    <col min="5" max="5" width="5.125" style="45" customWidth="1"/>
    <col min="6" max="6" width="3.5" style="46" customWidth="1"/>
    <col min="7" max="7" width="6.25" style="45" customWidth="1"/>
    <col min="8" max="8" width="5.125" style="45" customWidth="1"/>
    <col min="9" max="13" width="2.875" style="45" customWidth="1"/>
    <col min="14" max="14" width="3.875" style="45" customWidth="1"/>
    <col min="15" max="15" width="5.625" style="45" customWidth="1"/>
    <col min="16" max="16" width="2.125" style="45" customWidth="1"/>
    <col min="17" max="17" width="3.125" style="45" customWidth="1"/>
    <col min="18" max="18" width="9.125" style="45" customWidth="1"/>
    <col min="19" max="23" width="5.625" style="195" hidden="1" customWidth="1" outlineLevel="1"/>
    <col min="24" max="25" width="9.125" style="45" hidden="1" customWidth="1" outlineLevel="1"/>
    <col min="26" max="26" width="9" style="45" collapsed="1"/>
    <col min="27" max="16384" width="9" style="45"/>
  </cols>
  <sheetData>
    <row r="1" spans="1:25" x14ac:dyDescent="0.15">
      <c r="A1" s="42" t="s">
        <v>429</v>
      </c>
      <c r="B1" s="42"/>
      <c r="C1" s="42"/>
      <c r="D1" s="42"/>
      <c r="E1" s="42"/>
      <c r="F1" s="43"/>
      <c r="G1" s="42"/>
      <c r="H1" s="42"/>
      <c r="I1" s="42"/>
      <c r="J1" s="42"/>
      <c r="K1" s="42"/>
      <c r="L1" s="42"/>
      <c r="M1" s="42"/>
      <c r="N1" s="42"/>
      <c r="O1" s="44"/>
      <c r="P1" s="42"/>
      <c r="Q1" s="42"/>
    </row>
    <row r="2" spans="1:25" ht="12.75" thickBot="1" x14ac:dyDescent="0.2">
      <c r="A2" s="42"/>
      <c r="B2" s="42"/>
      <c r="C2" s="42"/>
      <c r="D2" s="42"/>
      <c r="E2" s="42"/>
      <c r="F2" s="43"/>
      <c r="G2" s="42"/>
      <c r="H2" s="42"/>
      <c r="I2" s="42"/>
      <c r="J2" s="42"/>
      <c r="K2" s="42"/>
      <c r="L2" s="42"/>
      <c r="M2" s="42"/>
      <c r="N2" s="42"/>
      <c r="O2" s="44"/>
      <c r="P2" s="42"/>
      <c r="Q2" s="42"/>
    </row>
    <row r="3" spans="1:25" ht="15" customHeight="1" thickBot="1" x14ac:dyDescent="0.2">
      <c r="C3" s="42"/>
      <c r="D3" s="42"/>
      <c r="G3" s="643" t="s">
        <v>0</v>
      </c>
      <c r="H3" s="512"/>
      <c r="I3" s="644" t="str">
        <f>'様式-共1-Ⅰ　共通（建築設備）'!$G$2</f>
        <v>19011001</v>
      </c>
      <c r="J3" s="645"/>
      <c r="K3" s="645"/>
      <c r="L3" s="645"/>
      <c r="M3" s="645"/>
      <c r="N3" s="646"/>
      <c r="O3" s="47"/>
      <c r="P3" s="42"/>
      <c r="Q3" s="42"/>
      <c r="S3" s="195" t="s">
        <v>190</v>
      </c>
      <c r="T3" s="195" t="s">
        <v>191</v>
      </c>
      <c r="V3" s="195" t="s">
        <v>424</v>
      </c>
      <c r="W3" s="195" t="s">
        <v>202</v>
      </c>
      <c r="X3" s="45" t="s">
        <v>212</v>
      </c>
      <c r="Y3" s="45" t="s">
        <v>213</v>
      </c>
    </row>
    <row r="4" spans="1:25" ht="10.5" customHeight="1" x14ac:dyDescent="0.15">
      <c r="C4" s="42"/>
      <c r="D4" s="42"/>
      <c r="G4" s="43"/>
      <c r="H4" s="43"/>
      <c r="I4" s="243"/>
      <c r="J4" s="243"/>
      <c r="K4" s="243"/>
      <c r="L4" s="243"/>
      <c r="M4" s="243"/>
      <c r="N4" s="243"/>
      <c r="O4" s="44"/>
      <c r="P4" s="42"/>
      <c r="Q4" s="42"/>
    </row>
    <row r="5" spans="1:25" ht="48.75" customHeight="1" thickBot="1" x14ac:dyDescent="0.2">
      <c r="A5" s="647" t="s">
        <v>344</v>
      </c>
      <c r="B5" s="647"/>
      <c r="C5" s="647"/>
      <c r="D5" s="647"/>
      <c r="E5" s="647"/>
      <c r="F5" s="647"/>
      <c r="G5" s="647"/>
      <c r="H5" s="647"/>
      <c r="I5" s="647"/>
      <c r="J5" s="647"/>
      <c r="K5" s="647"/>
      <c r="L5" s="647"/>
      <c r="M5" s="647"/>
      <c r="N5" s="647"/>
      <c r="O5" s="647"/>
      <c r="P5" s="42"/>
      <c r="Q5" s="42"/>
      <c r="T5" s="195" t="s">
        <v>194</v>
      </c>
      <c r="U5" s="195" t="s">
        <v>198</v>
      </c>
      <c r="V5" s="195" t="s">
        <v>425</v>
      </c>
      <c r="W5" s="195" t="s">
        <v>203</v>
      </c>
      <c r="X5" s="195" t="s">
        <v>209</v>
      </c>
      <c r="Y5" s="195" t="s">
        <v>211</v>
      </c>
    </row>
    <row r="6" spans="1:25" ht="54" customHeight="1" thickBot="1" x14ac:dyDescent="0.2">
      <c r="A6" s="648" t="s">
        <v>349</v>
      </c>
      <c r="B6" s="648"/>
      <c r="C6" s="648"/>
      <c r="D6" s="48" t="s">
        <v>346</v>
      </c>
      <c r="E6" s="649" t="s">
        <v>185</v>
      </c>
      <c r="F6" s="650"/>
      <c r="G6" s="651"/>
      <c r="H6" s="652" t="s">
        <v>418</v>
      </c>
      <c r="I6" s="653"/>
      <c r="J6" s="653"/>
      <c r="K6" s="653"/>
      <c r="L6" s="653"/>
      <c r="M6" s="653"/>
      <c r="N6" s="653"/>
      <c r="O6" s="654"/>
      <c r="P6" s="42"/>
      <c r="Q6" s="43"/>
      <c r="T6" s="195" t="s">
        <v>192</v>
      </c>
      <c r="U6" s="195" t="s">
        <v>196</v>
      </c>
      <c r="V6" s="195" t="s">
        <v>426</v>
      </c>
      <c r="W6" s="195" t="s">
        <v>200</v>
      </c>
      <c r="X6" s="45" t="s">
        <v>208</v>
      </c>
      <c r="Y6" s="45" t="s">
        <v>210</v>
      </c>
    </row>
    <row r="7" spans="1:25" ht="37.5" customHeight="1" thickBot="1" x14ac:dyDescent="0.2">
      <c r="A7" s="621" t="s">
        <v>350</v>
      </c>
      <c r="B7" s="614" t="s">
        <v>26</v>
      </c>
      <c r="C7" s="624"/>
      <c r="D7" s="244" t="s">
        <v>27</v>
      </c>
      <c r="E7" s="449" t="s">
        <v>180</v>
      </c>
      <c r="F7" s="450"/>
      <c r="G7" s="451"/>
      <c r="H7" s="245"/>
      <c r="I7" s="236"/>
      <c r="J7" s="235"/>
      <c r="K7" s="235"/>
      <c r="L7" s="235"/>
      <c r="M7" s="235"/>
      <c r="N7" s="61"/>
      <c r="O7" s="49"/>
      <c r="P7" s="42"/>
      <c r="Q7" s="43"/>
      <c r="T7" s="195" t="s">
        <v>193</v>
      </c>
      <c r="U7" s="195" t="s">
        <v>197</v>
      </c>
      <c r="V7" s="195" t="s">
        <v>427</v>
      </c>
      <c r="W7" s="195" t="s">
        <v>204</v>
      </c>
      <c r="X7" s="45" t="s">
        <v>200</v>
      </c>
      <c r="Y7" s="45" t="s">
        <v>200</v>
      </c>
    </row>
    <row r="8" spans="1:25" ht="39" customHeight="1" thickBot="1" x14ac:dyDescent="0.2">
      <c r="A8" s="622"/>
      <c r="B8" s="613" t="s">
        <v>28</v>
      </c>
      <c r="C8" s="613"/>
      <c r="D8" s="625" t="s">
        <v>29</v>
      </c>
      <c r="E8" s="626"/>
      <c r="F8" s="627"/>
      <c r="G8" s="499"/>
      <c r="H8" s="628"/>
      <c r="I8" s="629"/>
      <c r="J8" s="246" t="s">
        <v>30</v>
      </c>
      <c r="K8" s="455"/>
      <c r="L8" s="456"/>
      <c r="M8" s="456"/>
      <c r="N8" s="456"/>
      <c r="O8" s="457"/>
      <c r="P8" s="42"/>
      <c r="Q8" s="43"/>
      <c r="W8" s="195" t="s">
        <v>205</v>
      </c>
    </row>
    <row r="9" spans="1:25" ht="22.5" customHeight="1" thickBot="1" x14ac:dyDescent="0.2">
      <c r="A9" s="622"/>
      <c r="B9" s="655" t="s">
        <v>89</v>
      </c>
      <c r="C9" s="656"/>
      <c r="D9" s="656"/>
      <c r="E9" s="656"/>
      <c r="F9" s="656"/>
      <c r="G9" s="656"/>
      <c r="H9" s="656"/>
      <c r="I9" s="656"/>
      <c r="J9" s="656"/>
      <c r="K9" s="656"/>
      <c r="L9" s="656"/>
      <c r="M9" s="656"/>
      <c r="N9" s="656"/>
      <c r="O9" s="657"/>
      <c r="P9" s="42"/>
      <c r="Q9" s="43"/>
      <c r="W9" s="195" t="s">
        <v>206</v>
      </c>
    </row>
    <row r="10" spans="1:25" ht="22.5" customHeight="1" thickBot="1" x14ac:dyDescent="0.2">
      <c r="A10" s="622"/>
      <c r="B10" s="613" t="s">
        <v>31</v>
      </c>
      <c r="C10" s="614"/>
      <c r="D10" s="455"/>
      <c r="E10" s="456"/>
      <c r="F10" s="456"/>
      <c r="G10" s="456"/>
      <c r="H10" s="457"/>
      <c r="I10" s="50"/>
      <c r="J10" s="51"/>
      <c r="K10" s="51"/>
      <c r="L10" s="51"/>
      <c r="M10" s="51"/>
      <c r="N10" s="51"/>
      <c r="O10" s="52"/>
      <c r="P10" s="42"/>
      <c r="Q10" s="43"/>
    </row>
    <row r="11" spans="1:25" ht="22.5" customHeight="1" thickBot="1" x14ac:dyDescent="0.2">
      <c r="A11" s="622"/>
      <c r="B11" s="613" t="s">
        <v>273</v>
      </c>
      <c r="C11" s="614"/>
      <c r="D11" s="455"/>
      <c r="E11" s="456"/>
      <c r="F11" s="456"/>
      <c r="G11" s="456"/>
      <c r="H11" s="456"/>
      <c r="I11" s="456"/>
      <c r="J11" s="456"/>
      <c r="K11" s="456"/>
      <c r="L11" s="456"/>
      <c r="M11" s="456"/>
      <c r="N11" s="456"/>
      <c r="O11" s="457"/>
      <c r="P11" s="42"/>
      <c r="Q11" s="43"/>
    </row>
    <row r="12" spans="1:25" ht="32.25" customHeight="1" thickBot="1" x14ac:dyDescent="0.2">
      <c r="A12" s="622"/>
      <c r="B12" s="630" t="s">
        <v>347</v>
      </c>
      <c r="C12" s="631"/>
      <c r="D12" s="632">
        <v>0</v>
      </c>
      <c r="E12" s="633"/>
      <c r="F12" s="634"/>
      <c r="G12" s="635"/>
      <c r="H12" s="636"/>
      <c r="I12" s="636"/>
      <c r="J12" s="636"/>
      <c r="K12" s="636"/>
      <c r="L12" s="636"/>
      <c r="M12" s="636"/>
      <c r="N12" s="636"/>
      <c r="O12" s="637"/>
      <c r="P12" s="42"/>
      <c r="Q12" s="43"/>
    </row>
    <row r="13" spans="1:25" ht="22.5" customHeight="1" thickBot="1" x14ac:dyDescent="0.2">
      <c r="A13" s="622"/>
      <c r="B13" s="613" t="s">
        <v>348</v>
      </c>
      <c r="C13" s="614"/>
      <c r="D13" s="610"/>
      <c r="E13" s="611"/>
      <c r="F13" s="611"/>
      <c r="G13" s="611"/>
      <c r="H13" s="611"/>
      <c r="I13" s="611"/>
      <c r="J13" s="611"/>
      <c r="K13" s="611"/>
      <c r="L13" s="611"/>
      <c r="M13" s="611"/>
      <c r="N13" s="611"/>
      <c r="O13" s="612"/>
      <c r="P13" s="42"/>
      <c r="Q13" s="43"/>
    </row>
    <row r="14" spans="1:25" ht="60" customHeight="1" thickBot="1" x14ac:dyDescent="0.2">
      <c r="A14" s="622"/>
      <c r="B14" s="613" t="s">
        <v>35</v>
      </c>
      <c r="C14" s="614"/>
      <c r="D14" s="615"/>
      <c r="E14" s="616"/>
      <c r="F14" s="616"/>
      <c r="G14" s="616"/>
      <c r="H14" s="616"/>
      <c r="I14" s="616"/>
      <c r="J14" s="616"/>
      <c r="K14" s="616"/>
      <c r="L14" s="616"/>
      <c r="M14" s="616"/>
      <c r="N14" s="616"/>
      <c r="O14" s="617"/>
      <c r="P14" s="42"/>
      <c r="Q14" s="43"/>
    </row>
    <row r="15" spans="1:25" ht="23.25" customHeight="1" thickBot="1" x14ac:dyDescent="0.2">
      <c r="A15" s="622"/>
      <c r="B15" s="613" t="s">
        <v>274</v>
      </c>
      <c r="C15" s="614"/>
      <c r="D15" s="618"/>
      <c r="E15" s="619"/>
      <c r="F15" s="619"/>
      <c r="G15" s="53" t="s">
        <v>37</v>
      </c>
      <c r="H15" s="619"/>
      <c r="I15" s="619"/>
      <c r="J15" s="619"/>
      <c r="K15" s="619"/>
      <c r="L15" s="619"/>
      <c r="M15" s="619"/>
      <c r="N15" s="619"/>
      <c r="O15" s="620"/>
      <c r="P15" s="42"/>
      <c r="Q15" s="43"/>
    </row>
    <row r="16" spans="1:25" ht="23.25" customHeight="1" thickBot="1" x14ac:dyDescent="0.2">
      <c r="A16" s="623"/>
      <c r="B16" s="613" t="s">
        <v>195</v>
      </c>
      <c r="C16" s="614"/>
      <c r="D16" s="196" t="s">
        <v>199</v>
      </c>
      <c r="E16" s="638" t="s">
        <v>39</v>
      </c>
      <c r="F16" s="639"/>
      <c r="G16" s="639"/>
      <c r="H16" s="639"/>
      <c r="I16" s="639"/>
      <c r="J16" s="639"/>
      <c r="K16" s="639"/>
      <c r="L16" s="639"/>
      <c r="M16" s="640"/>
      <c r="N16" s="641"/>
      <c r="O16" s="642"/>
      <c r="P16" s="42"/>
      <c r="Q16" s="43"/>
    </row>
    <row r="17" spans="1:23" ht="27" customHeight="1" thickBot="1" x14ac:dyDescent="0.2">
      <c r="A17" s="437" t="s">
        <v>419</v>
      </c>
      <c r="B17" s="438"/>
      <c r="C17" s="439"/>
      <c r="D17" s="317" t="s">
        <v>420</v>
      </c>
      <c r="E17" s="601" t="s">
        <v>421</v>
      </c>
      <c r="F17" s="602"/>
      <c r="G17" s="603"/>
      <c r="H17" s="604" t="s">
        <v>422</v>
      </c>
      <c r="I17" s="605"/>
      <c r="J17" s="606"/>
      <c r="K17" s="594"/>
      <c r="L17" s="595"/>
      <c r="M17" s="595"/>
      <c r="N17" s="595"/>
      <c r="O17" s="596"/>
      <c r="P17" s="42"/>
      <c r="Q17" s="43"/>
    </row>
    <row r="18" spans="1:23" ht="39" customHeight="1" thickBot="1" x14ac:dyDescent="0.2">
      <c r="A18" s="474"/>
      <c r="B18" s="475"/>
      <c r="C18" s="600"/>
      <c r="D18" s="318" t="s">
        <v>423</v>
      </c>
      <c r="E18" s="607"/>
      <c r="F18" s="608"/>
      <c r="G18" s="608"/>
      <c r="H18" s="608"/>
      <c r="I18" s="608"/>
      <c r="J18" s="608"/>
      <c r="K18" s="608"/>
      <c r="L18" s="608"/>
      <c r="M18" s="608"/>
      <c r="N18" s="608"/>
      <c r="O18" s="609"/>
      <c r="P18" s="42"/>
      <c r="Q18" s="43"/>
    </row>
    <row r="19" spans="1:23" ht="39" customHeight="1" thickBot="1" x14ac:dyDescent="0.2">
      <c r="A19" s="437" t="s">
        <v>351</v>
      </c>
      <c r="B19" s="438"/>
      <c r="C19" s="439"/>
      <c r="D19" s="558" t="s">
        <v>345</v>
      </c>
      <c r="E19" s="559"/>
      <c r="F19" s="559"/>
      <c r="G19" s="559"/>
      <c r="H19" s="560"/>
      <c r="I19" s="560"/>
      <c r="J19" s="560"/>
      <c r="K19" s="561"/>
      <c r="L19" s="449" t="s">
        <v>207</v>
      </c>
      <c r="M19" s="450"/>
      <c r="N19" s="450"/>
      <c r="O19" s="451"/>
      <c r="P19" s="42"/>
      <c r="Q19" s="43"/>
    </row>
    <row r="20" spans="1:23" ht="39" customHeight="1" thickBot="1" x14ac:dyDescent="0.2">
      <c r="A20" s="557" t="s">
        <v>352</v>
      </c>
      <c r="B20" s="463"/>
      <c r="C20" s="464"/>
      <c r="D20" s="166" t="s">
        <v>44</v>
      </c>
      <c r="E20" s="449" t="s">
        <v>180</v>
      </c>
      <c r="F20" s="450"/>
      <c r="G20" s="451"/>
      <c r="H20" s="562" t="s">
        <v>45</v>
      </c>
      <c r="I20" s="563"/>
      <c r="J20" s="563"/>
      <c r="K20" s="563"/>
      <c r="L20" s="564"/>
      <c r="M20" s="565"/>
      <c r="N20" s="566"/>
      <c r="O20" s="567"/>
      <c r="P20" s="42"/>
      <c r="Q20" s="43"/>
    </row>
    <row r="21" spans="1:23" ht="39" customHeight="1" thickBot="1" x14ac:dyDescent="0.2">
      <c r="A21" s="557" t="s">
        <v>353</v>
      </c>
      <c r="B21" s="463"/>
      <c r="C21" s="464"/>
      <c r="D21" s="167" t="s">
        <v>136</v>
      </c>
      <c r="E21" s="449" t="s">
        <v>201</v>
      </c>
      <c r="F21" s="450"/>
      <c r="G21" s="451"/>
      <c r="H21" s="247"/>
      <c r="I21" s="248"/>
      <c r="J21" s="248"/>
      <c r="K21" s="248"/>
      <c r="L21" s="248"/>
      <c r="M21" s="249"/>
      <c r="N21" s="249"/>
      <c r="O21" s="250"/>
      <c r="P21" s="42"/>
      <c r="Q21" s="43"/>
    </row>
    <row r="22" spans="1:23" ht="18" hidden="1" customHeight="1" outlineLevel="1" thickBot="1" x14ac:dyDescent="0.2">
      <c r="A22" s="568" t="s">
        <v>146</v>
      </c>
      <c r="B22" s="569"/>
      <c r="C22" s="570"/>
      <c r="D22" s="183" t="s">
        <v>112</v>
      </c>
      <c r="E22" s="449"/>
      <c r="F22" s="574"/>
      <c r="G22" s="575"/>
      <c r="H22" s="247"/>
      <c r="I22" s="251"/>
      <c r="J22" s="251"/>
      <c r="K22" s="252"/>
      <c r="L22" s="253"/>
      <c r="M22" s="253"/>
      <c r="N22" s="253"/>
      <c r="O22" s="254"/>
      <c r="P22" s="42"/>
      <c r="Q22" s="42"/>
    </row>
    <row r="23" spans="1:23" ht="18" hidden="1" customHeight="1" outlineLevel="1" thickBot="1" x14ac:dyDescent="0.2">
      <c r="A23" s="571"/>
      <c r="B23" s="572"/>
      <c r="C23" s="573"/>
      <c r="D23" s="187" t="s">
        <v>166</v>
      </c>
      <c r="E23" s="576"/>
      <c r="F23" s="577"/>
      <c r="G23" s="578"/>
      <c r="H23" s="579" t="s">
        <v>147</v>
      </c>
      <c r="I23" s="580"/>
      <c r="J23" s="581"/>
      <c r="K23" s="582"/>
      <c r="L23" s="583"/>
      <c r="M23" s="583"/>
      <c r="N23" s="583"/>
      <c r="O23" s="584"/>
      <c r="P23" s="42"/>
      <c r="Q23" s="42"/>
    </row>
    <row r="24" spans="1:23" s="59" customFormat="1" ht="18" hidden="1" customHeight="1" outlineLevel="1" thickBot="1" x14ac:dyDescent="0.2">
      <c r="A24" s="597" t="s">
        <v>175</v>
      </c>
      <c r="B24" s="598"/>
      <c r="C24" s="599"/>
      <c r="D24" s="191"/>
      <c r="E24" s="255"/>
      <c r="F24" s="256"/>
      <c r="G24" s="257"/>
      <c r="H24" s="258"/>
      <c r="I24" s="259"/>
      <c r="J24" s="259"/>
      <c r="K24" s="260"/>
      <c r="L24" s="261"/>
      <c r="M24" s="261"/>
      <c r="N24" s="261"/>
      <c r="O24" s="262"/>
      <c r="P24" s="270"/>
      <c r="Q24" s="57"/>
      <c r="S24" s="197"/>
      <c r="T24" s="197"/>
      <c r="U24" s="197"/>
      <c r="V24" s="197"/>
      <c r="W24" s="197"/>
    </row>
    <row r="25" spans="1:23" s="59" customFormat="1" ht="18" hidden="1" customHeight="1" outlineLevel="1" thickBot="1" x14ac:dyDescent="0.2">
      <c r="A25" s="481" t="s">
        <v>148</v>
      </c>
      <c r="B25" s="482"/>
      <c r="C25" s="483"/>
      <c r="D25" s="63" t="s">
        <v>54</v>
      </c>
      <c r="E25" s="588"/>
      <c r="F25" s="589"/>
      <c r="G25" s="590"/>
      <c r="H25" s="591" t="s">
        <v>55</v>
      </c>
      <c r="I25" s="592"/>
      <c r="J25" s="593"/>
      <c r="K25" s="594"/>
      <c r="L25" s="595"/>
      <c r="M25" s="595"/>
      <c r="N25" s="595"/>
      <c r="O25" s="596"/>
      <c r="P25" s="270"/>
      <c r="Q25" s="57"/>
      <c r="S25" s="197"/>
      <c r="T25" s="197"/>
      <c r="U25" s="197"/>
      <c r="V25" s="197"/>
      <c r="W25" s="197"/>
    </row>
    <row r="26" spans="1:23" ht="18" hidden="1" customHeight="1" outlineLevel="1" thickBot="1" x14ac:dyDescent="0.2">
      <c r="A26" s="585"/>
      <c r="B26" s="586"/>
      <c r="C26" s="587"/>
      <c r="D26" s="188" t="s">
        <v>56</v>
      </c>
      <c r="E26" s="547"/>
      <c r="F26" s="548"/>
      <c r="G26" s="548"/>
      <c r="H26" s="548"/>
      <c r="I26" s="548"/>
      <c r="J26" s="548"/>
      <c r="K26" s="548"/>
      <c r="L26" s="548"/>
      <c r="M26" s="548"/>
      <c r="N26" s="548"/>
      <c r="O26" s="549"/>
      <c r="P26" s="42"/>
      <c r="Q26" s="42"/>
    </row>
    <row r="27" spans="1:23" ht="18" hidden="1" customHeight="1" outlineLevel="1" thickBot="1" x14ac:dyDescent="0.2">
      <c r="A27" s="437" t="s">
        <v>149</v>
      </c>
      <c r="B27" s="438"/>
      <c r="C27" s="550"/>
      <c r="D27" s="183" t="s">
        <v>57</v>
      </c>
      <c r="E27" s="449"/>
      <c r="F27" s="450"/>
      <c r="G27" s="451"/>
      <c r="H27" s="452" t="s">
        <v>130</v>
      </c>
      <c r="I27" s="453"/>
      <c r="J27" s="453"/>
      <c r="K27" s="453"/>
      <c r="L27" s="453"/>
      <c r="M27" s="453"/>
      <c r="N27" s="453"/>
      <c r="O27" s="454"/>
      <c r="P27" s="42"/>
      <c r="Q27" s="42"/>
    </row>
    <row r="28" spans="1:23" ht="18" hidden="1" customHeight="1" outlineLevel="1" thickBot="1" x14ac:dyDescent="0.2">
      <c r="A28" s="440"/>
      <c r="B28" s="441"/>
      <c r="C28" s="551"/>
      <c r="D28" s="168" t="s">
        <v>58</v>
      </c>
      <c r="E28" s="487"/>
      <c r="F28" s="498"/>
      <c r="G28" s="499"/>
      <c r="H28" s="500"/>
      <c r="I28" s="500"/>
      <c r="J28" s="500"/>
      <c r="K28" s="500"/>
      <c r="L28" s="500"/>
      <c r="M28" s="500"/>
      <c r="N28" s="500"/>
      <c r="O28" s="501"/>
      <c r="P28" s="42"/>
      <c r="Q28" s="42"/>
    </row>
    <row r="29" spans="1:23" ht="18" hidden="1" customHeight="1" outlineLevel="1" thickBot="1" x14ac:dyDescent="0.2">
      <c r="A29" s="440"/>
      <c r="B29" s="441"/>
      <c r="C29" s="551"/>
      <c r="D29" s="172"/>
      <c r="E29" s="231"/>
      <c r="F29" s="232"/>
      <c r="G29" s="502"/>
      <c r="H29" s="500"/>
      <c r="I29" s="500"/>
      <c r="J29" s="500"/>
      <c r="K29" s="500"/>
      <c r="L29" s="500"/>
      <c r="M29" s="500"/>
      <c r="N29" s="500"/>
      <c r="O29" s="501"/>
      <c r="P29" s="42"/>
      <c r="Q29" s="42"/>
    </row>
    <row r="30" spans="1:23" ht="18" hidden="1" customHeight="1" outlineLevel="1" thickBot="1" x14ac:dyDescent="0.2">
      <c r="A30" s="552"/>
      <c r="B30" s="553"/>
      <c r="C30" s="551"/>
      <c r="D30" s="173" t="s">
        <v>59</v>
      </c>
      <c r="E30" s="487"/>
      <c r="F30" s="498"/>
      <c r="G30" s="499"/>
      <c r="H30" s="500"/>
      <c r="I30" s="500"/>
      <c r="J30" s="500"/>
      <c r="K30" s="500"/>
      <c r="L30" s="500"/>
      <c r="M30" s="500"/>
      <c r="N30" s="500"/>
      <c r="O30" s="501"/>
      <c r="P30" s="42"/>
      <c r="Q30" s="42"/>
    </row>
    <row r="31" spans="1:23" ht="18" hidden="1" customHeight="1" outlineLevel="1" thickBot="1" x14ac:dyDescent="0.2">
      <c r="A31" s="554"/>
      <c r="B31" s="555"/>
      <c r="C31" s="556"/>
      <c r="D31" s="169"/>
      <c r="E31" s="231"/>
      <c r="F31" s="232"/>
      <c r="G31" s="502"/>
      <c r="H31" s="500"/>
      <c r="I31" s="500"/>
      <c r="J31" s="500"/>
      <c r="K31" s="500"/>
      <c r="L31" s="500"/>
      <c r="M31" s="500"/>
      <c r="N31" s="500"/>
      <c r="O31" s="501"/>
      <c r="P31" s="42"/>
      <c r="Q31" s="42"/>
    </row>
    <row r="32" spans="1:23" ht="18" hidden="1" customHeight="1" outlineLevel="1" thickBot="1" x14ac:dyDescent="0.2">
      <c r="A32" s="437" t="s">
        <v>150</v>
      </c>
      <c r="B32" s="438"/>
      <c r="C32" s="439"/>
      <c r="D32" s="48" t="s">
        <v>60</v>
      </c>
      <c r="E32" s="449"/>
      <c r="F32" s="450"/>
      <c r="G32" s="451"/>
      <c r="H32" s="452" t="s">
        <v>61</v>
      </c>
      <c r="I32" s="453"/>
      <c r="J32" s="453"/>
      <c r="K32" s="453"/>
      <c r="L32" s="453"/>
      <c r="M32" s="453"/>
      <c r="N32" s="453"/>
      <c r="O32" s="454"/>
      <c r="P32" s="42"/>
      <c r="Q32" s="42"/>
    </row>
    <row r="33" spans="1:23" ht="18" hidden="1" customHeight="1" outlineLevel="1" thickBot="1" x14ac:dyDescent="0.2">
      <c r="A33" s="440"/>
      <c r="B33" s="441"/>
      <c r="C33" s="442"/>
      <c r="D33" s="263" t="s">
        <v>153</v>
      </c>
      <c r="E33" s="455"/>
      <c r="F33" s="456"/>
      <c r="G33" s="456"/>
      <c r="H33" s="456"/>
      <c r="I33" s="456"/>
      <c r="J33" s="456"/>
      <c r="K33" s="456"/>
      <c r="L33" s="456"/>
      <c r="M33" s="456"/>
      <c r="N33" s="456"/>
      <c r="O33" s="457"/>
      <c r="P33" s="42"/>
      <c r="Q33" s="42"/>
    </row>
    <row r="34" spans="1:23" ht="18" hidden="1" customHeight="1" outlineLevel="1" thickBot="1" x14ac:dyDescent="0.2">
      <c r="A34" s="440"/>
      <c r="B34" s="441"/>
      <c r="C34" s="442"/>
      <c r="D34" s="172" t="s">
        <v>128</v>
      </c>
      <c r="E34" s="455"/>
      <c r="F34" s="456"/>
      <c r="G34" s="456"/>
      <c r="H34" s="456"/>
      <c r="I34" s="456"/>
      <c r="J34" s="456"/>
      <c r="K34" s="456"/>
      <c r="L34" s="456"/>
      <c r="M34" s="456"/>
      <c r="N34" s="456"/>
      <c r="O34" s="457"/>
      <c r="P34" s="42"/>
      <c r="Q34" s="42"/>
    </row>
    <row r="35" spans="1:23" ht="18" hidden="1" customHeight="1" outlineLevel="1" thickBot="1" x14ac:dyDescent="0.2">
      <c r="A35" s="440"/>
      <c r="B35" s="441"/>
      <c r="C35" s="442"/>
      <c r="D35" s="174" t="s">
        <v>109</v>
      </c>
      <c r="E35" s="455"/>
      <c r="F35" s="456"/>
      <c r="G35" s="456"/>
      <c r="H35" s="456"/>
      <c r="I35" s="456"/>
      <c r="J35" s="456"/>
      <c r="K35" s="456"/>
      <c r="L35" s="456"/>
      <c r="M35" s="456"/>
      <c r="N35" s="456"/>
      <c r="O35" s="457"/>
      <c r="P35" s="42"/>
      <c r="Q35" s="42"/>
    </row>
    <row r="36" spans="1:23" ht="18" hidden="1" customHeight="1" outlineLevel="1" thickBot="1" x14ac:dyDescent="0.2">
      <c r="A36" s="440"/>
      <c r="B36" s="441"/>
      <c r="C36" s="442"/>
      <c r="D36" s="64" t="s">
        <v>110</v>
      </c>
      <c r="E36" s="455"/>
      <c r="F36" s="456"/>
      <c r="G36" s="456"/>
      <c r="H36" s="456"/>
      <c r="I36" s="456"/>
      <c r="J36" s="456"/>
      <c r="K36" s="456"/>
      <c r="L36" s="456"/>
      <c r="M36" s="456"/>
      <c r="N36" s="456"/>
      <c r="O36" s="457"/>
      <c r="P36" s="42"/>
      <c r="Q36" s="42"/>
    </row>
    <row r="37" spans="1:23" ht="18" hidden="1" customHeight="1" outlineLevel="1" thickBot="1" x14ac:dyDescent="0.2">
      <c r="A37" s="443"/>
      <c r="B37" s="444"/>
      <c r="C37" s="445"/>
      <c r="D37" s="48" t="s">
        <v>57</v>
      </c>
      <c r="E37" s="449"/>
      <c r="F37" s="450"/>
      <c r="G37" s="451"/>
      <c r="H37" s="170"/>
      <c r="I37" s="170"/>
      <c r="J37" s="170"/>
      <c r="K37" s="170"/>
      <c r="L37" s="170"/>
      <c r="M37" s="170"/>
      <c r="N37" s="170"/>
      <c r="O37" s="171"/>
      <c r="P37" s="42"/>
      <c r="Q37" s="42"/>
    </row>
    <row r="38" spans="1:23" ht="18" hidden="1" customHeight="1" outlineLevel="1" thickBot="1" x14ac:dyDescent="0.2">
      <c r="A38" s="443"/>
      <c r="B38" s="444"/>
      <c r="C38" s="445"/>
      <c r="D38" s="264" t="s">
        <v>151</v>
      </c>
      <c r="E38" s="487"/>
      <c r="F38" s="498"/>
      <c r="G38" s="537"/>
      <c r="H38" s="538"/>
      <c r="I38" s="538"/>
      <c r="J38" s="538"/>
      <c r="K38" s="538"/>
      <c r="L38" s="538"/>
      <c r="M38" s="538"/>
      <c r="N38" s="538"/>
      <c r="O38" s="539"/>
      <c r="P38" s="42"/>
      <c r="Q38" s="42"/>
    </row>
    <row r="39" spans="1:23" ht="18" hidden="1" customHeight="1" outlineLevel="1" thickBot="1" x14ac:dyDescent="0.2">
      <c r="A39" s="446"/>
      <c r="B39" s="447"/>
      <c r="C39" s="448"/>
      <c r="D39" s="169"/>
      <c r="E39" s="487"/>
      <c r="F39" s="471"/>
      <c r="G39" s="540"/>
      <c r="H39" s="541"/>
      <c r="I39" s="541"/>
      <c r="J39" s="541"/>
      <c r="K39" s="541"/>
      <c r="L39" s="541"/>
      <c r="M39" s="541"/>
      <c r="N39" s="541"/>
      <c r="O39" s="542"/>
      <c r="P39" s="42"/>
      <c r="Q39" s="42"/>
    </row>
    <row r="40" spans="1:23" ht="18" hidden="1" customHeight="1" outlineLevel="1" thickBot="1" x14ac:dyDescent="0.2">
      <c r="A40" s="437" t="s">
        <v>152</v>
      </c>
      <c r="B40" s="438"/>
      <c r="C40" s="550"/>
      <c r="D40" s="183" t="s">
        <v>113</v>
      </c>
      <c r="E40" s="449"/>
      <c r="F40" s="450"/>
      <c r="G40" s="543"/>
      <c r="H40" s="544"/>
      <c r="I40" s="545"/>
      <c r="J40" s="545"/>
      <c r="K40" s="545"/>
      <c r="L40" s="545"/>
      <c r="M40" s="545"/>
      <c r="N40" s="545"/>
      <c r="O40" s="546"/>
      <c r="P40" s="42"/>
      <c r="Q40" s="42"/>
    </row>
    <row r="41" spans="1:23" ht="18" hidden="1" customHeight="1" outlineLevel="1" thickBot="1" x14ac:dyDescent="0.2">
      <c r="A41" s="440"/>
      <c r="B41" s="441"/>
      <c r="C41" s="551"/>
      <c r="D41" s="175" t="s">
        <v>154</v>
      </c>
      <c r="E41" s="455"/>
      <c r="F41" s="471"/>
      <c r="G41" s="471"/>
      <c r="H41" s="471"/>
      <c r="I41" s="471"/>
      <c r="J41" s="471"/>
      <c r="K41" s="471"/>
      <c r="L41" s="471"/>
      <c r="M41" s="471"/>
      <c r="N41" s="471"/>
      <c r="O41" s="489"/>
      <c r="P41" s="42"/>
      <c r="Q41" s="42"/>
    </row>
    <row r="42" spans="1:23" ht="18" hidden="1" customHeight="1" outlineLevel="1" thickBot="1" x14ac:dyDescent="0.2">
      <c r="A42" s="440"/>
      <c r="B42" s="441"/>
      <c r="C42" s="551"/>
      <c r="D42" s="177" t="s">
        <v>114</v>
      </c>
      <c r="E42" s="455"/>
      <c r="F42" s="471"/>
      <c r="G42" s="471"/>
      <c r="H42" s="471"/>
      <c r="I42" s="471"/>
      <c r="J42" s="471"/>
      <c r="K42" s="471"/>
      <c r="L42" s="471"/>
      <c r="M42" s="471"/>
      <c r="N42" s="471"/>
      <c r="O42" s="489"/>
      <c r="P42" s="42"/>
      <c r="Q42" s="42"/>
    </row>
    <row r="43" spans="1:23" ht="18" hidden="1" customHeight="1" outlineLevel="1" thickBot="1" x14ac:dyDescent="0.2">
      <c r="A43" s="552"/>
      <c r="B43" s="553"/>
      <c r="C43" s="551"/>
      <c r="D43" s="178" t="s">
        <v>155</v>
      </c>
      <c r="E43" s="455"/>
      <c r="F43" s="471"/>
      <c r="G43" s="471"/>
      <c r="H43" s="471"/>
      <c r="I43" s="471"/>
      <c r="J43" s="471"/>
      <c r="K43" s="471"/>
      <c r="L43" s="471"/>
      <c r="M43" s="471"/>
      <c r="N43" s="471"/>
      <c r="O43" s="489"/>
      <c r="P43" s="42"/>
      <c r="Q43" s="42"/>
    </row>
    <row r="44" spans="1:23" s="59" customFormat="1" ht="18" hidden="1" customHeight="1" outlineLevel="1" thickBot="1" x14ac:dyDescent="0.2">
      <c r="A44" s="554"/>
      <c r="B44" s="555"/>
      <c r="C44" s="556"/>
      <c r="D44" s="176" t="s">
        <v>115</v>
      </c>
      <c r="E44" s="455"/>
      <c r="F44" s="471"/>
      <c r="G44" s="471"/>
      <c r="H44" s="471"/>
      <c r="I44" s="471"/>
      <c r="J44" s="471"/>
      <c r="K44" s="471"/>
      <c r="L44" s="471"/>
      <c r="M44" s="471"/>
      <c r="N44" s="471"/>
      <c r="O44" s="471"/>
      <c r="P44" s="270"/>
      <c r="Q44" s="57"/>
      <c r="S44" s="197"/>
      <c r="T44" s="197"/>
      <c r="U44" s="197"/>
      <c r="V44" s="197"/>
      <c r="W44" s="197"/>
    </row>
    <row r="45" spans="1:23" s="59" customFormat="1" ht="18" hidden="1" customHeight="1" outlineLevel="1" thickBot="1" x14ac:dyDescent="0.2">
      <c r="A45" s="481" t="s">
        <v>156</v>
      </c>
      <c r="B45" s="482"/>
      <c r="C45" s="483"/>
      <c r="D45" s="63" t="s">
        <v>62</v>
      </c>
      <c r="E45" s="449"/>
      <c r="F45" s="450"/>
      <c r="G45" s="451"/>
      <c r="H45" s="503"/>
      <c r="I45" s="504"/>
      <c r="J45" s="504"/>
      <c r="K45" s="504"/>
      <c r="L45" s="504"/>
      <c r="M45" s="504"/>
      <c r="N45" s="504"/>
      <c r="O45" s="505"/>
      <c r="P45" s="270"/>
      <c r="Q45" s="57"/>
      <c r="S45" s="197"/>
      <c r="T45" s="197"/>
      <c r="U45" s="197"/>
      <c r="V45" s="197"/>
      <c r="W45" s="197"/>
    </row>
    <row r="46" spans="1:23" s="59" customFormat="1" ht="18" hidden="1" customHeight="1" outlineLevel="1" thickBot="1" x14ac:dyDescent="0.2">
      <c r="A46" s="484"/>
      <c r="B46" s="485"/>
      <c r="C46" s="486"/>
      <c r="D46" s="175"/>
      <c r="E46" s="487"/>
      <c r="F46" s="488"/>
      <c r="G46" s="490" t="s">
        <v>160</v>
      </c>
      <c r="H46" s="491"/>
      <c r="I46" s="455"/>
      <c r="J46" s="471"/>
      <c r="K46" s="471"/>
      <c r="L46" s="471"/>
      <c r="M46" s="471"/>
      <c r="N46" s="471"/>
      <c r="O46" s="489"/>
      <c r="P46" s="270"/>
      <c r="Q46" s="57"/>
      <c r="S46" s="197"/>
      <c r="T46" s="197"/>
      <c r="U46" s="197"/>
      <c r="V46" s="197"/>
      <c r="W46" s="197"/>
    </row>
    <row r="47" spans="1:23" s="59" customFormat="1" ht="18" hidden="1" customHeight="1" outlineLevel="1" thickBot="1" x14ac:dyDescent="0.2">
      <c r="A47" s="484"/>
      <c r="B47" s="485"/>
      <c r="C47" s="486"/>
      <c r="D47" s="179" t="s">
        <v>63</v>
      </c>
      <c r="E47" s="231"/>
      <c r="F47" s="232"/>
      <c r="G47" s="232"/>
      <c r="H47" s="232"/>
      <c r="I47" s="232"/>
      <c r="J47" s="232"/>
      <c r="K47" s="232"/>
      <c r="L47" s="232"/>
      <c r="M47" s="232"/>
      <c r="N47" s="232"/>
      <c r="O47" s="233"/>
      <c r="P47" s="270"/>
      <c r="Q47" s="57"/>
      <c r="S47" s="197"/>
      <c r="T47" s="197"/>
      <c r="U47" s="197"/>
      <c r="V47" s="197"/>
      <c r="W47" s="197"/>
    </row>
    <row r="48" spans="1:23" s="59" customFormat="1" ht="18" hidden="1" customHeight="1" outlineLevel="1" thickBot="1" x14ac:dyDescent="0.2">
      <c r="A48" s="484"/>
      <c r="B48" s="485"/>
      <c r="C48" s="486"/>
      <c r="D48" s="177" t="s">
        <v>158</v>
      </c>
      <c r="E48" s="231"/>
      <c r="F48" s="232"/>
      <c r="G48" s="232"/>
      <c r="H48" s="232"/>
      <c r="I48" s="232"/>
      <c r="J48" s="232"/>
      <c r="K48" s="232"/>
      <c r="L48" s="232"/>
      <c r="M48" s="232"/>
      <c r="N48" s="232"/>
      <c r="O48" s="233"/>
      <c r="P48" s="270"/>
      <c r="Q48" s="57"/>
      <c r="S48" s="197"/>
      <c r="T48" s="197"/>
      <c r="U48" s="197"/>
      <c r="V48" s="197"/>
      <c r="W48" s="197"/>
    </row>
    <row r="49" spans="1:23" s="59" customFormat="1" ht="18" hidden="1" customHeight="1" outlineLevel="1" thickBot="1" x14ac:dyDescent="0.2">
      <c r="A49" s="484"/>
      <c r="B49" s="485"/>
      <c r="C49" s="486"/>
      <c r="D49" s="178"/>
      <c r="E49" s="487"/>
      <c r="F49" s="488"/>
      <c r="G49" s="490" t="s">
        <v>161</v>
      </c>
      <c r="H49" s="491"/>
      <c r="I49" s="455"/>
      <c r="J49" s="471"/>
      <c r="K49" s="471"/>
      <c r="L49" s="471"/>
      <c r="M49" s="471"/>
      <c r="N49" s="471"/>
      <c r="O49" s="489"/>
      <c r="P49" s="270"/>
      <c r="Q49" s="57"/>
      <c r="S49" s="197"/>
      <c r="T49" s="197"/>
      <c r="U49" s="197"/>
      <c r="V49" s="197"/>
      <c r="W49" s="197"/>
    </row>
    <row r="50" spans="1:23" s="59" customFormat="1" ht="18" hidden="1" customHeight="1" outlineLevel="1" thickBot="1" x14ac:dyDescent="0.2">
      <c r="A50" s="484"/>
      <c r="B50" s="485"/>
      <c r="C50" s="486"/>
      <c r="D50" s="179" t="s">
        <v>64</v>
      </c>
      <c r="E50" s="455"/>
      <c r="F50" s="471"/>
      <c r="G50" s="471"/>
      <c r="H50" s="471"/>
      <c r="I50" s="471"/>
      <c r="J50" s="471"/>
      <c r="K50" s="471"/>
      <c r="L50" s="471"/>
      <c r="M50" s="471"/>
      <c r="N50" s="471"/>
      <c r="O50" s="489"/>
      <c r="P50" s="270"/>
      <c r="Q50" s="57"/>
      <c r="S50" s="197"/>
      <c r="T50" s="197"/>
      <c r="U50" s="197"/>
      <c r="V50" s="197"/>
      <c r="W50" s="197"/>
    </row>
    <row r="51" spans="1:23" s="59" customFormat="1" ht="18" hidden="1" customHeight="1" outlineLevel="1" thickBot="1" x14ac:dyDescent="0.2">
      <c r="A51" s="446"/>
      <c r="B51" s="447"/>
      <c r="C51" s="448"/>
      <c r="D51" s="176" t="s">
        <v>159</v>
      </c>
      <c r="E51" s="455"/>
      <c r="F51" s="471"/>
      <c r="G51" s="471"/>
      <c r="H51" s="471"/>
      <c r="I51" s="471"/>
      <c r="J51" s="471"/>
      <c r="K51" s="471"/>
      <c r="L51" s="471"/>
      <c r="M51" s="471"/>
      <c r="N51" s="471"/>
      <c r="O51" s="489"/>
      <c r="P51" s="270"/>
      <c r="Q51" s="57"/>
      <c r="S51" s="197"/>
      <c r="T51" s="197"/>
      <c r="U51" s="197"/>
      <c r="V51" s="197"/>
      <c r="W51" s="197"/>
    </row>
    <row r="52" spans="1:23" s="59" customFormat="1" ht="18" hidden="1" customHeight="1" outlineLevel="1" thickBot="1" x14ac:dyDescent="0.2">
      <c r="A52" s="492" t="s">
        <v>157</v>
      </c>
      <c r="B52" s="493"/>
      <c r="C52" s="494"/>
      <c r="D52" s="63" t="s">
        <v>90</v>
      </c>
      <c r="E52" s="449"/>
      <c r="F52" s="450"/>
      <c r="G52" s="451"/>
      <c r="H52" s="506"/>
      <c r="I52" s="507"/>
      <c r="J52" s="507"/>
      <c r="K52" s="507"/>
      <c r="L52" s="507"/>
      <c r="M52" s="507"/>
      <c r="N52" s="507"/>
      <c r="O52" s="508"/>
      <c r="P52" s="270"/>
      <c r="Q52" s="57"/>
      <c r="S52" s="197"/>
      <c r="T52" s="197"/>
      <c r="U52" s="197"/>
      <c r="V52" s="197"/>
      <c r="W52" s="197"/>
    </row>
    <row r="53" spans="1:23" s="59" customFormat="1" ht="18" hidden="1" customHeight="1" outlineLevel="1" thickBot="1" x14ac:dyDescent="0.2">
      <c r="A53" s="492"/>
      <c r="B53" s="493"/>
      <c r="C53" s="494"/>
      <c r="D53" s="175" t="s">
        <v>91</v>
      </c>
      <c r="E53" s="487"/>
      <c r="F53" s="498"/>
      <c r="G53" s="499"/>
      <c r="H53" s="500"/>
      <c r="I53" s="500"/>
      <c r="J53" s="500"/>
      <c r="K53" s="500"/>
      <c r="L53" s="500"/>
      <c r="M53" s="500"/>
      <c r="N53" s="500"/>
      <c r="O53" s="501"/>
      <c r="P53" s="270"/>
      <c r="Q53" s="57"/>
      <c r="S53" s="197"/>
      <c r="T53" s="197"/>
      <c r="U53" s="197"/>
      <c r="V53" s="197"/>
      <c r="W53" s="197"/>
    </row>
    <row r="54" spans="1:23" s="59" customFormat="1" ht="18" hidden="1" customHeight="1" outlineLevel="1" thickBot="1" x14ac:dyDescent="0.2">
      <c r="A54" s="492"/>
      <c r="B54" s="493"/>
      <c r="C54" s="494"/>
      <c r="D54" s="176"/>
      <c r="E54" s="231"/>
      <c r="F54" s="232"/>
      <c r="G54" s="502"/>
      <c r="H54" s="500"/>
      <c r="I54" s="500"/>
      <c r="J54" s="500"/>
      <c r="K54" s="500"/>
      <c r="L54" s="500"/>
      <c r="M54" s="500"/>
      <c r="N54" s="500"/>
      <c r="O54" s="501"/>
      <c r="P54" s="270"/>
      <c r="Q54" s="57"/>
      <c r="S54" s="197"/>
      <c r="T54" s="197"/>
      <c r="U54" s="197"/>
      <c r="V54" s="197"/>
      <c r="W54" s="197"/>
    </row>
    <row r="55" spans="1:23" s="59" customFormat="1" ht="18" hidden="1" customHeight="1" outlineLevel="1" thickBot="1" x14ac:dyDescent="0.2">
      <c r="A55" s="492"/>
      <c r="B55" s="493"/>
      <c r="C55" s="494"/>
      <c r="D55" s="175" t="s">
        <v>92</v>
      </c>
      <c r="E55" s="487"/>
      <c r="F55" s="498"/>
      <c r="G55" s="499"/>
      <c r="H55" s="500"/>
      <c r="I55" s="500"/>
      <c r="J55" s="500"/>
      <c r="K55" s="500"/>
      <c r="L55" s="500"/>
      <c r="M55" s="500"/>
      <c r="N55" s="500"/>
      <c r="O55" s="501"/>
      <c r="P55" s="270"/>
      <c r="Q55" s="57"/>
      <c r="S55" s="197"/>
      <c r="T55" s="197"/>
      <c r="U55" s="197"/>
      <c r="V55" s="197"/>
      <c r="W55" s="197"/>
    </row>
    <row r="56" spans="1:23" s="59" customFormat="1" ht="27" hidden="1" customHeight="1" outlineLevel="1" thickBot="1" x14ac:dyDescent="0.2">
      <c r="A56" s="495"/>
      <c r="B56" s="496"/>
      <c r="C56" s="497"/>
      <c r="D56" s="180"/>
      <c r="E56" s="181"/>
      <c r="F56" s="182"/>
      <c r="G56" s="502"/>
      <c r="H56" s="500"/>
      <c r="I56" s="500"/>
      <c r="J56" s="500"/>
      <c r="K56" s="500"/>
      <c r="L56" s="500"/>
      <c r="M56" s="500"/>
      <c r="N56" s="500"/>
      <c r="O56" s="501"/>
      <c r="P56" s="270"/>
      <c r="Q56" s="57"/>
      <c r="S56" s="197"/>
      <c r="T56" s="197"/>
      <c r="U56" s="197"/>
      <c r="V56" s="197"/>
      <c r="W56" s="197"/>
    </row>
    <row r="57" spans="1:23" s="59" customFormat="1" ht="18" hidden="1" customHeight="1" outlineLevel="1" thickBot="1" x14ac:dyDescent="0.2">
      <c r="A57" s="478" t="s">
        <v>162</v>
      </c>
      <c r="B57" s="479"/>
      <c r="C57" s="479"/>
      <c r="D57" s="63" t="s">
        <v>62</v>
      </c>
      <c r="E57" s="449"/>
      <c r="F57" s="450"/>
      <c r="G57" s="480"/>
      <c r="H57" s="265"/>
      <c r="I57" s="265"/>
      <c r="J57" s="266"/>
      <c r="K57" s="266"/>
      <c r="L57" s="266"/>
      <c r="M57" s="266"/>
      <c r="N57" s="266"/>
      <c r="O57" s="267"/>
      <c r="P57" s="57"/>
      <c r="Q57" s="57"/>
      <c r="S57" s="197"/>
      <c r="T57" s="197"/>
      <c r="U57" s="197"/>
      <c r="V57" s="197"/>
      <c r="W57" s="197"/>
    </row>
    <row r="58" spans="1:23" s="59" customFormat="1" ht="18" hidden="1" customHeight="1" outlineLevel="1" thickBot="1" x14ac:dyDescent="0.2">
      <c r="A58" s="516" t="s">
        <v>138</v>
      </c>
      <c r="B58" s="517"/>
      <c r="C58" s="518"/>
      <c r="D58" s="522" t="s">
        <v>46</v>
      </c>
      <c r="E58" s="523"/>
      <c r="F58" s="524"/>
      <c r="G58" s="449"/>
      <c r="H58" s="450"/>
      <c r="I58" s="451"/>
      <c r="J58" s="56" t="s">
        <v>47</v>
      </c>
      <c r="K58" s="57"/>
      <c r="L58" s="57"/>
      <c r="M58" s="57"/>
      <c r="N58" s="57"/>
      <c r="O58" s="58"/>
      <c r="P58" s="57"/>
      <c r="Q58" s="57"/>
      <c r="S58" s="197"/>
      <c r="T58" s="197"/>
      <c r="U58" s="197"/>
      <c r="V58" s="197"/>
      <c r="W58" s="197"/>
    </row>
    <row r="59" spans="1:23" s="59" customFormat="1" ht="18" hidden="1" customHeight="1" outlineLevel="1" thickBot="1" x14ac:dyDescent="0.2">
      <c r="A59" s="519"/>
      <c r="B59" s="520"/>
      <c r="C59" s="521"/>
      <c r="D59" s="525" t="s">
        <v>48</v>
      </c>
      <c r="E59" s="526"/>
      <c r="F59" s="527"/>
      <c r="G59" s="528"/>
      <c r="H59" s="529"/>
      <c r="I59" s="530"/>
      <c r="J59" s="60" t="s">
        <v>49</v>
      </c>
      <c r="K59" s="60"/>
      <c r="L59" s="60"/>
      <c r="M59" s="60"/>
      <c r="N59" s="61"/>
      <c r="O59" s="62"/>
      <c r="P59" s="270"/>
      <c r="Q59" s="57"/>
      <c r="S59" s="197"/>
      <c r="T59" s="197"/>
      <c r="U59" s="197"/>
      <c r="V59" s="197"/>
      <c r="W59" s="197"/>
    </row>
    <row r="60" spans="1:23" ht="18" hidden="1" customHeight="1" outlineLevel="1" thickBot="1" x14ac:dyDescent="0.2">
      <c r="A60" s="519"/>
      <c r="B60" s="520"/>
      <c r="C60" s="521"/>
      <c r="D60" s="531" t="s">
        <v>50</v>
      </c>
      <c r="E60" s="532"/>
      <c r="F60" s="532"/>
      <c r="G60" s="532"/>
      <c r="H60" s="532"/>
      <c r="I60" s="532"/>
      <c r="J60" s="532"/>
      <c r="K60" s="532"/>
      <c r="L60" s="532"/>
      <c r="M60" s="533"/>
      <c r="N60" s="472"/>
      <c r="O60" s="473"/>
      <c r="P60" s="42"/>
      <c r="Q60" s="42"/>
    </row>
    <row r="61" spans="1:23" ht="18" hidden="1" customHeight="1" outlineLevel="1" thickBot="1" x14ac:dyDescent="0.2">
      <c r="A61" s="437" t="s">
        <v>163</v>
      </c>
      <c r="B61" s="438"/>
      <c r="C61" s="438"/>
      <c r="D61" s="476" t="s">
        <v>51</v>
      </c>
      <c r="E61" s="477"/>
      <c r="F61" s="460"/>
      <c r="G61" s="461"/>
      <c r="H61" s="511" t="s">
        <v>45</v>
      </c>
      <c r="I61" s="512"/>
      <c r="J61" s="512"/>
      <c r="K61" s="512"/>
      <c r="L61" s="512"/>
      <c r="M61" s="534"/>
      <c r="N61" s="535"/>
      <c r="O61" s="536"/>
      <c r="P61" s="42"/>
      <c r="Q61" s="42"/>
    </row>
    <row r="62" spans="1:23" ht="18" hidden="1" customHeight="1" outlineLevel="1" thickBot="1" x14ac:dyDescent="0.2">
      <c r="A62" s="440"/>
      <c r="B62" s="441"/>
      <c r="C62" s="441"/>
      <c r="D62" s="509" t="s">
        <v>52</v>
      </c>
      <c r="E62" s="510"/>
      <c r="F62" s="460"/>
      <c r="G62" s="461"/>
      <c r="H62" s="511" t="s">
        <v>45</v>
      </c>
      <c r="I62" s="512"/>
      <c r="J62" s="512"/>
      <c r="K62" s="512"/>
      <c r="L62" s="512"/>
      <c r="M62" s="513"/>
      <c r="N62" s="514"/>
      <c r="O62" s="515"/>
      <c r="P62" s="42"/>
      <c r="Q62" s="42"/>
    </row>
    <row r="63" spans="1:23" s="59" customFormat="1" ht="18" hidden="1" customHeight="1" outlineLevel="1" thickBot="1" x14ac:dyDescent="0.2">
      <c r="A63" s="474"/>
      <c r="B63" s="475"/>
      <c r="C63" s="475"/>
      <c r="D63" s="458" t="s">
        <v>53</v>
      </c>
      <c r="E63" s="459"/>
      <c r="F63" s="460"/>
      <c r="G63" s="461"/>
      <c r="H63" s="129"/>
      <c r="I63" s="128"/>
      <c r="J63" s="128"/>
      <c r="K63" s="43"/>
      <c r="L63" s="43"/>
      <c r="M63" s="43"/>
      <c r="N63" s="268"/>
      <c r="O63" s="269"/>
      <c r="P63" s="270"/>
      <c r="Q63" s="57"/>
      <c r="S63" s="197"/>
      <c r="T63" s="197"/>
      <c r="U63" s="197"/>
      <c r="V63" s="197"/>
      <c r="W63" s="197"/>
    </row>
    <row r="64" spans="1:23" s="59" customFormat="1" ht="18" hidden="1" customHeight="1" outlineLevel="1" thickBot="1" x14ac:dyDescent="0.2">
      <c r="A64" s="462" t="s">
        <v>139</v>
      </c>
      <c r="B64" s="463"/>
      <c r="C64" s="464"/>
      <c r="D64" s="63" t="s">
        <v>112</v>
      </c>
      <c r="E64" s="465"/>
      <c r="F64" s="466"/>
      <c r="G64" s="467"/>
      <c r="H64" s="468"/>
      <c r="I64" s="469"/>
      <c r="J64" s="469"/>
      <c r="K64" s="469"/>
      <c r="L64" s="469"/>
      <c r="M64" s="469"/>
      <c r="N64" s="469"/>
      <c r="O64" s="470"/>
      <c r="P64" s="270"/>
      <c r="Q64" s="57"/>
      <c r="S64" s="197"/>
      <c r="T64" s="197"/>
      <c r="U64" s="197"/>
      <c r="V64" s="197"/>
      <c r="W64" s="197"/>
    </row>
    <row r="65" spans="1:23" s="69" customFormat="1" ht="6.75" customHeight="1" collapsed="1" thickBot="1" x14ac:dyDescent="0.2">
      <c r="A65" s="237"/>
      <c r="B65" s="237"/>
      <c r="C65" s="237"/>
      <c r="D65" s="65"/>
      <c r="E65" s="66"/>
      <c r="F65" s="66"/>
      <c r="G65" s="66"/>
      <c r="H65" s="66"/>
      <c r="I65" s="66"/>
      <c r="J65" s="66"/>
      <c r="K65" s="66"/>
      <c r="L65" s="66"/>
      <c r="M65" s="66"/>
      <c r="N65" s="66"/>
      <c r="O65" s="66"/>
      <c r="P65" s="271"/>
      <c r="Q65" s="271"/>
      <c r="S65" s="198"/>
      <c r="T65" s="198"/>
      <c r="U65" s="198"/>
      <c r="V65" s="198"/>
      <c r="W65" s="198"/>
    </row>
    <row r="66" spans="1:23" s="69" customFormat="1" ht="14.25" customHeight="1" thickBot="1" x14ac:dyDescent="0.2">
      <c r="A66" s="67" t="s">
        <v>65</v>
      </c>
      <c r="B66" s="68"/>
      <c r="C66" s="69" t="s">
        <v>66</v>
      </c>
      <c r="F66" s="70"/>
      <c r="P66" s="271"/>
      <c r="Q66" s="271"/>
      <c r="S66" s="198"/>
      <c r="T66" s="198"/>
      <c r="U66" s="198"/>
      <c r="V66" s="198"/>
      <c r="W66" s="198"/>
    </row>
    <row r="67" spans="1:23" s="69" customFormat="1" ht="14.25" customHeight="1" thickBot="1" x14ac:dyDescent="0.2">
      <c r="A67" s="67"/>
      <c r="B67" s="71"/>
      <c r="C67" s="69" t="s">
        <v>67</v>
      </c>
      <c r="F67" s="70"/>
      <c r="P67" s="271"/>
      <c r="Q67" s="271"/>
      <c r="S67" s="198"/>
      <c r="T67" s="198"/>
      <c r="U67" s="198"/>
      <c r="V67" s="198"/>
      <c r="W67" s="198"/>
    </row>
    <row r="68" spans="1:23" s="69" customFormat="1" ht="14.25" customHeight="1" x14ac:dyDescent="0.15">
      <c r="A68" s="72" t="s">
        <v>68</v>
      </c>
      <c r="B68" s="69" t="s">
        <v>69</v>
      </c>
      <c r="P68" s="271"/>
      <c r="Q68" s="271"/>
      <c r="S68" s="198"/>
      <c r="T68" s="198"/>
      <c r="U68" s="198"/>
      <c r="V68" s="198"/>
      <c r="W68" s="198"/>
    </row>
    <row r="69" spans="1:23" ht="14.25" customHeight="1" x14ac:dyDescent="0.15">
      <c r="A69" s="72" t="s">
        <v>70</v>
      </c>
      <c r="B69" s="319" t="s">
        <v>428</v>
      </c>
      <c r="C69" s="69"/>
      <c r="D69" s="69"/>
      <c r="E69" s="69"/>
      <c r="F69" s="69"/>
      <c r="G69" s="69"/>
      <c r="H69" s="69"/>
      <c r="I69" s="69"/>
      <c r="J69" s="69"/>
      <c r="K69" s="69"/>
      <c r="L69" s="69"/>
      <c r="M69" s="69"/>
      <c r="N69" s="69"/>
      <c r="O69" s="69"/>
      <c r="P69" s="42"/>
      <c r="Q69" s="42"/>
    </row>
    <row r="70" spans="1:23" hidden="1" x14ac:dyDescent="0.15"/>
    <row r="71" spans="1:23" hidden="1" x14ac:dyDescent="0.15"/>
    <row r="72" spans="1:23" hidden="1" x14ac:dyDescent="0.15"/>
    <row r="73" spans="1:23" hidden="1" x14ac:dyDescent="0.15"/>
    <row r="74" spans="1:23" hidden="1" x14ac:dyDescent="0.15"/>
    <row r="75" spans="1:23" hidden="1" x14ac:dyDescent="0.15"/>
    <row r="76" spans="1:23" hidden="1" x14ac:dyDescent="0.15"/>
    <row r="77" spans="1:23" hidden="1" x14ac:dyDescent="0.15"/>
    <row r="78" spans="1:23" hidden="1" x14ac:dyDescent="0.15"/>
    <row r="79" spans="1:23" ht="60" hidden="1" customHeight="1" x14ac:dyDescent="0.15">
      <c r="A79" s="435" t="s">
        <v>170</v>
      </c>
      <c r="B79" s="436"/>
      <c r="C79" s="436"/>
      <c r="D79" s="436"/>
      <c r="E79" s="436"/>
      <c r="F79" s="436"/>
      <c r="G79" s="436"/>
      <c r="H79" s="436"/>
      <c r="I79" s="436"/>
      <c r="J79" s="436"/>
      <c r="K79" s="436"/>
      <c r="L79" s="436"/>
      <c r="M79" s="436"/>
      <c r="N79" s="436"/>
      <c r="O79" s="436"/>
    </row>
    <row r="80" spans="1:23" hidden="1" x14ac:dyDescent="0.15"/>
    <row r="81" spans="1:15" hidden="1" x14ac:dyDescent="0.15"/>
    <row r="82" spans="1:15" hidden="1" x14ac:dyDescent="0.15"/>
    <row r="83" spans="1:15" hidden="1" x14ac:dyDescent="0.15"/>
    <row r="84" spans="1:15" hidden="1" x14ac:dyDescent="0.15"/>
    <row r="85" spans="1:15" hidden="1" x14ac:dyDescent="0.15"/>
    <row r="86" spans="1:15" hidden="1" x14ac:dyDescent="0.15"/>
    <row r="87" spans="1:15" hidden="1" x14ac:dyDescent="0.15"/>
    <row r="88" spans="1:15" hidden="1" x14ac:dyDescent="0.15"/>
    <row r="89" spans="1:15" ht="60" hidden="1" customHeight="1" x14ac:dyDescent="0.15">
      <c r="A89" s="435" t="s">
        <v>171</v>
      </c>
      <c r="B89" s="436"/>
      <c r="C89" s="436"/>
      <c r="D89" s="436"/>
      <c r="E89" s="436"/>
      <c r="F89" s="436"/>
      <c r="G89" s="436"/>
      <c r="H89" s="436"/>
      <c r="I89" s="436"/>
      <c r="J89" s="436"/>
      <c r="K89" s="436"/>
      <c r="L89" s="436"/>
      <c r="M89" s="436"/>
      <c r="N89" s="436"/>
      <c r="O89" s="436"/>
    </row>
    <row r="90" spans="1:15" hidden="1" x14ac:dyDescent="0.15"/>
    <row r="91" spans="1:15" hidden="1" x14ac:dyDescent="0.15"/>
    <row r="92" spans="1:15" hidden="1" x14ac:dyDescent="0.15"/>
    <row r="93" spans="1:15" hidden="1" x14ac:dyDescent="0.15"/>
    <row r="94" spans="1:15" hidden="1" x14ac:dyDescent="0.15"/>
    <row r="95" spans="1:15" hidden="1" x14ac:dyDescent="0.15"/>
    <row r="96" spans="1:15" hidden="1" x14ac:dyDescent="0.15"/>
    <row r="97" spans="1:15" hidden="1" x14ac:dyDescent="0.15"/>
    <row r="98" spans="1:15" hidden="1" x14ac:dyDescent="0.15"/>
    <row r="99" spans="1:15" ht="60" hidden="1" customHeight="1" x14ac:dyDescent="0.15">
      <c r="A99" s="435" t="s">
        <v>172</v>
      </c>
      <c r="B99" s="436"/>
      <c r="C99" s="436"/>
      <c r="D99" s="436"/>
      <c r="E99" s="436"/>
      <c r="F99" s="436"/>
      <c r="G99" s="436"/>
      <c r="H99" s="436"/>
      <c r="I99" s="436"/>
      <c r="J99" s="436"/>
      <c r="K99" s="436"/>
      <c r="L99" s="436"/>
      <c r="M99" s="436"/>
      <c r="N99" s="436"/>
      <c r="O99" s="436"/>
    </row>
    <row r="100" spans="1:15" hidden="1" x14ac:dyDescent="0.15"/>
    <row r="101" spans="1:15" hidden="1" x14ac:dyDescent="0.15"/>
    <row r="102" spans="1:15" hidden="1" x14ac:dyDescent="0.15"/>
    <row r="103" spans="1:15" hidden="1" x14ac:dyDescent="0.15"/>
    <row r="104" spans="1:15" hidden="1" x14ac:dyDescent="0.15"/>
    <row r="105" spans="1:15" hidden="1" x14ac:dyDescent="0.15"/>
    <row r="106" spans="1:15" hidden="1" x14ac:dyDescent="0.15"/>
    <row r="107" spans="1:15" hidden="1" x14ac:dyDescent="0.15"/>
    <row r="108" spans="1:15" hidden="1" x14ac:dyDescent="0.15"/>
    <row r="109" spans="1:15" ht="60" hidden="1" customHeight="1" x14ac:dyDescent="0.15">
      <c r="A109" s="435" t="s">
        <v>173</v>
      </c>
      <c r="B109" s="436"/>
      <c r="C109" s="436"/>
      <c r="D109" s="436"/>
      <c r="E109" s="436"/>
      <c r="F109" s="436"/>
      <c r="G109" s="436"/>
      <c r="H109" s="436"/>
      <c r="I109" s="436"/>
      <c r="J109" s="436"/>
      <c r="K109" s="436"/>
      <c r="L109" s="436"/>
      <c r="M109" s="436"/>
      <c r="N109" s="436"/>
      <c r="O109" s="436"/>
    </row>
    <row r="110" spans="1:15" hidden="1" x14ac:dyDescent="0.15"/>
    <row r="111" spans="1:15" hidden="1" x14ac:dyDescent="0.15"/>
    <row r="112" spans="1:15" hidden="1" x14ac:dyDescent="0.15"/>
    <row r="113" spans="1:15" hidden="1" x14ac:dyDescent="0.15"/>
    <row r="114" spans="1:15" hidden="1" x14ac:dyDescent="0.15"/>
    <row r="115" spans="1:15" hidden="1" x14ac:dyDescent="0.15"/>
    <row r="116" spans="1:15" hidden="1" x14ac:dyDescent="0.15"/>
    <row r="117" spans="1:15" hidden="1" x14ac:dyDescent="0.15"/>
    <row r="118" spans="1:15" hidden="1" x14ac:dyDescent="0.15"/>
    <row r="119" spans="1:15" ht="28.5" hidden="1" x14ac:dyDescent="0.15">
      <c r="A119" s="435" t="s">
        <v>174</v>
      </c>
      <c r="B119" s="436"/>
      <c r="C119" s="436"/>
      <c r="D119" s="436"/>
      <c r="E119" s="436"/>
      <c r="F119" s="436"/>
      <c r="G119" s="436"/>
      <c r="H119" s="436"/>
      <c r="I119" s="436"/>
      <c r="J119" s="436"/>
      <c r="K119" s="436"/>
      <c r="L119" s="436"/>
      <c r="M119" s="436"/>
      <c r="N119" s="436"/>
      <c r="O119" s="436"/>
    </row>
  </sheetData>
  <sheetProtection sheet="1" objects="1" scenarios="1" selectLockedCells="1"/>
  <mergeCells count="127">
    <mergeCell ref="G3:H3"/>
    <mergeCell ref="I3:N3"/>
    <mergeCell ref="A5:O5"/>
    <mergeCell ref="A6:C6"/>
    <mergeCell ref="E6:G6"/>
    <mergeCell ref="H6:O6"/>
    <mergeCell ref="K8:O8"/>
    <mergeCell ref="B9:O9"/>
    <mergeCell ref="B10:C10"/>
    <mergeCell ref="D10:H10"/>
    <mergeCell ref="B11:C11"/>
    <mergeCell ref="D11:O11"/>
    <mergeCell ref="A7:A16"/>
    <mergeCell ref="B7:C7"/>
    <mergeCell ref="E7:G7"/>
    <mergeCell ref="B8:C8"/>
    <mergeCell ref="D8:F8"/>
    <mergeCell ref="G8:I8"/>
    <mergeCell ref="B12:C12"/>
    <mergeCell ref="D12:F12"/>
    <mergeCell ref="G12:O12"/>
    <mergeCell ref="B13:C13"/>
    <mergeCell ref="B16:C16"/>
    <mergeCell ref="E16:M16"/>
    <mergeCell ref="N16:O16"/>
    <mergeCell ref="A17:C18"/>
    <mergeCell ref="E17:G17"/>
    <mergeCell ref="H17:J17"/>
    <mergeCell ref="K17:O17"/>
    <mergeCell ref="E18:O18"/>
    <mergeCell ref="D13:O13"/>
    <mergeCell ref="B14:C14"/>
    <mergeCell ref="D14:O14"/>
    <mergeCell ref="B15:C15"/>
    <mergeCell ref="D15:F15"/>
    <mergeCell ref="H15:O15"/>
    <mergeCell ref="A22:C23"/>
    <mergeCell ref="E22:G22"/>
    <mergeCell ref="E23:G23"/>
    <mergeCell ref="H23:J23"/>
    <mergeCell ref="K23:O23"/>
    <mergeCell ref="E30:F30"/>
    <mergeCell ref="G30:O31"/>
    <mergeCell ref="A25:C26"/>
    <mergeCell ref="E25:G25"/>
    <mergeCell ref="H25:J25"/>
    <mergeCell ref="K25:O25"/>
    <mergeCell ref="A24:C24"/>
    <mergeCell ref="A21:C21"/>
    <mergeCell ref="E21:G21"/>
    <mergeCell ref="A19:C19"/>
    <mergeCell ref="D19:K19"/>
    <mergeCell ref="L19:O19"/>
    <mergeCell ref="A20:C20"/>
    <mergeCell ref="E20:G20"/>
    <mergeCell ref="H20:L20"/>
    <mergeCell ref="M20:O20"/>
    <mergeCell ref="E38:F38"/>
    <mergeCell ref="G38:O39"/>
    <mergeCell ref="E39:F39"/>
    <mergeCell ref="E40:G40"/>
    <mergeCell ref="H40:O40"/>
    <mergeCell ref="E26:O26"/>
    <mergeCell ref="A27:C31"/>
    <mergeCell ref="E27:G27"/>
    <mergeCell ref="H27:O27"/>
    <mergeCell ref="E28:F28"/>
    <mergeCell ref="G28:O29"/>
    <mergeCell ref="A40:C44"/>
    <mergeCell ref="E41:O41"/>
    <mergeCell ref="E42:O42"/>
    <mergeCell ref="E43:O43"/>
    <mergeCell ref="D62:E62"/>
    <mergeCell ref="F62:G62"/>
    <mergeCell ref="H62:L62"/>
    <mergeCell ref="M62:O62"/>
    <mergeCell ref="A58:C60"/>
    <mergeCell ref="D58:F58"/>
    <mergeCell ref="G58:I58"/>
    <mergeCell ref="D59:F59"/>
    <mergeCell ref="G59:I59"/>
    <mergeCell ref="D60:M60"/>
    <mergeCell ref="H61:L61"/>
    <mergeCell ref="M61:O61"/>
    <mergeCell ref="E57:G57"/>
    <mergeCell ref="A45:C51"/>
    <mergeCell ref="E46:F46"/>
    <mergeCell ref="E49:F49"/>
    <mergeCell ref="E50:O50"/>
    <mergeCell ref="E51:O51"/>
    <mergeCell ref="G46:H46"/>
    <mergeCell ref="I46:O46"/>
    <mergeCell ref="G49:H49"/>
    <mergeCell ref="I49:O49"/>
    <mergeCell ref="A52:C56"/>
    <mergeCell ref="E53:F53"/>
    <mergeCell ref="G53:O54"/>
    <mergeCell ref="E55:F55"/>
    <mergeCell ref="G55:O56"/>
    <mergeCell ref="E45:G45"/>
    <mergeCell ref="H45:O45"/>
    <mergeCell ref="E52:G52"/>
    <mergeCell ref="H52:O52"/>
    <mergeCell ref="A99:O99"/>
    <mergeCell ref="A79:O79"/>
    <mergeCell ref="A89:O89"/>
    <mergeCell ref="A109:O109"/>
    <mergeCell ref="A119:O119"/>
    <mergeCell ref="A32:C39"/>
    <mergeCell ref="E32:G32"/>
    <mergeCell ref="H32:O32"/>
    <mergeCell ref="E33:O33"/>
    <mergeCell ref="E34:O34"/>
    <mergeCell ref="E35:O35"/>
    <mergeCell ref="E36:O36"/>
    <mergeCell ref="E37:G37"/>
    <mergeCell ref="D63:E63"/>
    <mergeCell ref="F63:G63"/>
    <mergeCell ref="A64:C64"/>
    <mergeCell ref="E64:G64"/>
    <mergeCell ref="H64:O64"/>
    <mergeCell ref="E44:O44"/>
    <mergeCell ref="N60:O60"/>
    <mergeCell ref="A61:C63"/>
    <mergeCell ref="D61:E61"/>
    <mergeCell ref="F61:G61"/>
    <mergeCell ref="A57:C57"/>
  </mergeCells>
  <phoneticPr fontId="3"/>
  <dataValidations count="27">
    <dataValidation type="list" allowBlank="1" showInputMessage="1" showErrorMessage="1" sqref="E39">
      <formula1>"締結協定1,締結協定2"</formula1>
    </dataValidation>
    <dataValidation type="list" allowBlank="1" showErrorMessage="1" sqref="E37:G37">
      <formula1>"活動実績あり,なし"</formula1>
    </dataValidation>
    <dataValidation type="list" allowBlank="1" showInputMessage="1" showErrorMessage="1" sqref="E28:F28 E30:F30 E38:F38 E53:F53 E55:F55">
      <formula1>"平成２７年度,平成２８年度,平成２９年度"</formula1>
    </dataValidation>
    <dataValidation type="list" allowBlank="1" showErrorMessage="1" sqref="E21:G21">
      <formula1>$Y$6:$Y$7</formula1>
    </dataValidation>
    <dataValidation type="list" allowBlank="1" showErrorMessage="1" sqref="E40:G40">
      <formula1>"複数登録等あり,登録等あり,なし"</formula1>
    </dataValidation>
    <dataValidation type="list" allowBlank="1" showInputMessage="1" showErrorMessage="1" sqref="E64:G64">
      <formula1>"配置あり,なし"</formula1>
    </dataValidation>
    <dataValidation type="whole" errorStyle="warning" allowBlank="1" showInputMessage="1" showErrorMessage="1" errorTitle="整数を入力してください" error="平均点は，整数です。_x000a_100点を超える点数の入力は無効です。" promptTitle="平均点（数値）を入力します" prompt="仙台市ホームページ（財政局契約課）掲載の仙台市請負工事成績評定結果一覧表（4年間になっています）を転記して下さい。_x000a_無い場合は0を入力して下さい。" sqref="E6:G6">
      <formula1>0</formula1>
      <formula2>100</formula2>
    </dataValidation>
    <dataValidation type="list" allowBlank="1" showErrorMessage="1" sqref="G58:I58">
      <formula1>"適用（義務）あり,なし"</formula1>
    </dataValidation>
    <dataValidation type="list" allowBlank="1" showErrorMessage="1" sqref="F63:G63">
      <formula1>"公表済み,なし　"</formula1>
    </dataValidation>
    <dataValidation type="list" allowBlank="1" showErrorMessage="1" sqref="F61:G62">
      <formula1>"認証取得あり,なし"</formula1>
    </dataValidation>
    <dataValidation type="list" allowBlank="1" showErrorMessage="1" sqref="E32:G32">
      <formula1>"複数締結実績あり,締結実績あり,なし"</formula1>
    </dataValidation>
    <dataValidation type="list" allowBlank="1" showErrorMessage="1" sqref="E27:G27">
      <formula1>"複数実績あり,実績あり,なし"</formula1>
    </dataValidation>
    <dataValidation type="list" allowBlank="1" showInputMessage="1" showErrorMessage="1" sqref="E25:G25">
      <formula1>"顕彰歴あり,なし"</formula1>
    </dataValidation>
    <dataValidation allowBlank="1" showInputMessage="1" showErrorMessage="1" prompt="入力は_x000a_西暦/月/日" sqref="D15:F15 K22:O25 H15:O15 M20:M21 K17:O17"/>
    <dataValidation type="list" allowBlank="1" showErrorMessage="1" sqref="E52:G52">
      <formula1>"複数施工実績あり,施工実績あり,なし　"</formula1>
    </dataValidation>
    <dataValidation type="list" allowBlank="1" showErrorMessage="1" sqref="E45:G45">
      <formula1>"複数従事実績あり,従事実績あり,なし　"</formula1>
    </dataValidation>
    <dataValidation type="list" allowBlank="1" showInputMessage="1" showErrorMessage="1" sqref="E46:F46 E49:F49">
      <formula1>"平成２７年度,平成２８年度"</formula1>
    </dataValidation>
    <dataValidation type="list" allowBlank="1" showErrorMessage="1" sqref="E57:G57">
      <formula1>"6件以上の従事実績あり,4～5件の従事実績あり,2～3件の従事実績あり,従事実績あり,なし"</formula1>
    </dataValidation>
    <dataValidation allowBlank="1" showErrorMessage="1" sqref="E23:G24"/>
    <dataValidation type="list" allowBlank="1" showErrorMessage="1" sqref="E22:G22">
      <formula1>"配置あり（年齢）,配置あり（性別）,なし"</formula1>
    </dataValidation>
    <dataValidation allowBlank="1" showInputMessage="1" showErrorMessage="1" promptTitle="建設業許可番号の記入例" prompt="_x000a_　・国土交通大臣許可_x000a_　 特-24　第001234号_x000a_　・宮城県知事許可_x000a_　 般-25　第000123号" sqref="G8:I8"/>
    <dataValidation allowBlank="1" showInputMessage="1" showErrorMessage="1" promptTitle="CORINS登録番号の記入例" prompt="_x000a_　・1234-5678W_x000a_　　（4桁-4桁+英字）_x000a_　・1234567890_x000a_　　（10桁の数字）" sqref="K8:O8"/>
    <dataValidation type="list" allowBlank="1" showInputMessage="1" showErrorMessage="1" sqref="D16">
      <formula1>$U$6:$U$7</formula1>
    </dataValidation>
    <dataValidation type="list" allowBlank="1" showInputMessage="1" showErrorMessage="1" sqref="E17:G17">
      <formula1>$V$6:$V$7</formula1>
    </dataValidation>
    <dataValidation type="list" allowBlank="1" showInputMessage="1" showErrorMessage="1" sqref="L19:O19">
      <formula1>$W$6:$W$9</formula1>
    </dataValidation>
    <dataValidation type="list" allowBlank="1" showErrorMessage="1" sqref="E20:G20">
      <formula1>$X$6:$X$7</formula1>
    </dataValidation>
    <dataValidation type="list" allowBlank="1" showInputMessage="1" showErrorMessage="1" sqref="E7:G7">
      <formula1>$T$6:$T$7</formula1>
    </dataValidation>
  </dataValidations>
  <pageMargins left="0.74" right="0.39370078740157483" top="0.64" bottom="0.39370078740157483" header="0.39370078740157483" footer="0.19685039370078741"/>
  <pageSetup paperSize="9" firstPageNumber="10" orientation="portrait" r:id="rId1"/>
  <headerFooter alignWithMargins="0"/>
  <rowBreaks count="5" manualBreakCount="5">
    <brk id="69" max="14" man="1"/>
    <brk id="79" max="14" man="1"/>
    <brk id="89" max="14" man="1"/>
    <brk id="99" max="14" man="1"/>
    <brk id="10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zoomScaleNormal="100" zoomScaleSheetLayoutView="100" workbookViewId="0">
      <selection activeCell="D19" sqref="D19:E19"/>
    </sheetView>
  </sheetViews>
  <sheetFormatPr defaultRowHeight="12" outlineLevelCol="1" x14ac:dyDescent="0.15"/>
  <cols>
    <col min="1" max="1" width="4" style="75" customWidth="1"/>
    <col min="2" max="2" width="4.125" style="75" customWidth="1"/>
    <col min="3" max="3" width="21.75" style="75" customWidth="1"/>
    <col min="4" max="4" width="15.125" style="75" customWidth="1"/>
    <col min="5" max="5" width="14.25" style="75" customWidth="1"/>
    <col min="6" max="6" width="10.625" style="91" customWidth="1"/>
    <col min="7" max="12" width="2.875" style="75" customWidth="1"/>
    <col min="13" max="13" width="4.625" style="75" customWidth="1"/>
    <col min="14" max="14" width="2.125" style="75" customWidth="1"/>
    <col min="15" max="15" width="3.125" style="75" customWidth="1"/>
    <col min="16" max="16" width="9.125" style="75" customWidth="1"/>
    <col min="17" max="17" width="9.125" style="75" hidden="1" customWidth="1" outlineLevel="1"/>
    <col min="18" max="18" width="9.125" style="75" customWidth="1" collapsed="1"/>
    <col min="19" max="22" width="9.125" style="75" customWidth="1"/>
    <col min="23" max="16384" width="9" style="75"/>
  </cols>
  <sheetData>
    <row r="1" spans="1:17" ht="12.75" thickBot="1" x14ac:dyDescent="0.2">
      <c r="A1" s="73" t="s">
        <v>430</v>
      </c>
      <c r="B1" s="73"/>
      <c r="C1" s="73"/>
      <c r="D1" s="73"/>
      <c r="E1" s="73"/>
      <c r="F1" s="186"/>
      <c r="G1" s="73"/>
      <c r="H1" s="73"/>
      <c r="I1" s="73"/>
      <c r="J1" s="73"/>
      <c r="K1" s="73"/>
      <c r="L1" s="73"/>
      <c r="M1" s="74"/>
      <c r="N1" s="73"/>
      <c r="O1" s="73"/>
    </row>
    <row r="2" spans="1:17" ht="14.25" thickBot="1" x14ac:dyDescent="0.2">
      <c r="A2" s="73"/>
      <c r="B2" s="73"/>
      <c r="C2" s="73"/>
      <c r="D2" s="73"/>
      <c r="F2" s="76" t="s">
        <v>0</v>
      </c>
      <c r="G2" s="685" t="str">
        <f>'様式-共1-Ⅰ　共通（建築設備）'!$G$2</f>
        <v>19011001</v>
      </c>
      <c r="H2" s="414"/>
      <c r="I2" s="414"/>
      <c r="J2" s="414"/>
      <c r="K2" s="414"/>
      <c r="L2" s="415"/>
      <c r="M2" s="77"/>
      <c r="N2" s="73"/>
      <c r="O2" s="73"/>
    </row>
    <row r="3" spans="1:17" ht="36" customHeight="1" thickBot="1" x14ac:dyDescent="0.2">
      <c r="A3" s="686" t="s">
        <v>71</v>
      </c>
      <c r="B3" s="686"/>
      <c r="C3" s="686"/>
      <c r="D3" s="686"/>
      <c r="E3" s="686"/>
      <c r="F3" s="686"/>
      <c r="G3" s="686"/>
      <c r="H3" s="686"/>
      <c r="I3" s="686"/>
      <c r="J3" s="686"/>
      <c r="K3" s="686"/>
      <c r="L3" s="686"/>
      <c r="M3" s="686"/>
      <c r="N3" s="73"/>
      <c r="O3" s="73"/>
      <c r="Q3" s="75" t="s">
        <v>214</v>
      </c>
    </row>
    <row r="4" spans="1:17" ht="18" customHeight="1" thickBot="1" x14ac:dyDescent="0.2">
      <c r="A4" s="186"/>
      <c r="B4" s="278"/>
      <c r="C4" s="706" t="s">
        <v>218</v>
      </c>
      <c r="D4" s="707"/>
      <c r="E4" s="707"/>
      <c r="F4" s="707"/>
      <c r="G4" s="707"/>
      <c r="H4" s="707"/>
      <c r="I4" s="707"/>
      <c r="J4" s="707"/>
      <c r="K4" s="708"/>
      <c r="L4" s="278"/>
      <c r="M4" s="278"/>
      <c r="N4" s="73"/>
      <c r="O4" s="73"/>
      <c r="Q4" s="75" t="s">
        <v>192</v>
      </c>
    </row>
    <row r="5" spans="1:17" ht="6" customHeight="1" thickBot="1" x14ac:dyDescent="0.2">
      <c r="A5" s="186"/>
      <c r="B5" s="278"/>
      <c r="C5" s="186"/>
      <c r="D5" s="279"/>
      <c r="E5" s="279"/>
      <c r="F5" s="279"/>
      <c r="G5" s="279"/>
      <c r="H5" s="279"/>
      <c r="I5" s="279"/>
      <c r="J5" s="279"/>
      <c r="K5" s="279"/>
      <c r="L5" s="278"/>
      <c r="M5" s="278"/>
      <c r="N5" s="73"/>
      <c r="O5" s="73"/>
      <c r="Q5" s="75" t="s">
        <v>215</v>
      </c>
    </row>
    <row r="6" spans="1:17" ht="27" customHeight="1" thickBot="1" x14ac:dyDescent="0.2">
      <c r="A6" s="718" t="s">
        <v>219</v>
      </c>
      <c r="B6" s="719"/>
      <c r="C6" s="720"/>
      <c r="D6" s="78" t="s">
        <v>72</v>
      </c>
      <c r="E6" s="752"/>
      <c r="F6" s="753"/>
      <c r="G6" s="142"/>
      <c r="H6" s="143"/>
      <c r="I6" s="143"/>
      <c r="J6" s="143"/>
      <c r="K6" s="143"/>
      <c r="L6" s="143"/>
      <c r="M6" s="85"/>
      <c r="N6" s="73"/>
      <c r="O6" s="43"/>
    </row>
    <row r="7" spans="1:17" ht="27" customHeight="1" thickBot="1" x14ac:dyDescent="0.2">
      <c r="A7" s="721"/>
      <c r="B7" s="664"/>
      <c r="C7" s="722"/>
      <c r="D7" s="144" t="s">
        <v>73</v>
      </c>
      <c r="E7" s="677" t="s">
        <v>216</v>
      </c>
      <c r="F7" s="678"/>
      <c r="G7" s="79"/>
      <c r="H7" s="185"/>
      <c r="I7" s="185"/>
      <c r="J7" s="185"/>
      <c r="K7" s="185"/>
      <c r="L7" s="82"/>
      <c r="M7" s="160"/>
      <c r="N7" s="73"/>
      <c r="O7" s="43"/>
    </row>
    <row r="8" spans="1:17" ht="27" customHeight="1" thickBot="1" x14ac:dyDescent="0.2">
      <c r="A8" s="718" t="s">
        <v>220</v>
      </c>
      <c r="B8" s="719"/>
      <c r="C8" s="720"/>
      <c r="D8" s="78" t="s">
        <v>72</v>
      </c>
      <c r="E8" s="754"/>
      <c r="F8" s="755"/>
      <c r="G8" s="709" t="s">
        <v>221</v>
      </c>
      <c r="H8" s="598"/>
      <c r="I8" s="598"/>
      <c r="J8" s="598"/>
      <c r="K8" s="598"/>
      <c r="L8" s="710" t="s">
        <v>217</v>
      </c>
      <c r="M8" s="711"/>
      <c r="N8" s="73"/>
      <c r="O8" s="43"/>
    </row>
    <row r="9" spans="1:17" ht="27" customHeight="1" x14ac:dyDescent="0.15">
      <c r="A9" s="721"/>
      <c r="B9" s="664"/>
      <c r="C9" s="722"/>
      <c r="D9" s="299" t="s">
        <v>73</v>
      </c>
      <c r="E9" s="756" t="s">
        <v>107</v>
      </c>
      <c r="F9" s="757"/>
      <c r="G9" s="280" t="s">
        <v>108</v>
      </c>
      <c r="H9" s="192"/>
      <c r="I9" s="192"/>
      <c r="J9" s="192"/>
      <c r="K9" s="192"/>
      <c r="L9" s="192"/>
      <c r="M9" s="193"/>
      <c r="N9" s="73"/>
      <c r="O9" s="73"/>
    </row>
    <row r="10" spans="1:17" ht="15" customHeight="1" thickBot="1" x14ac:dyDescent="0.2">
      <c r="A10" s="80"/>
      <c r="B10" s="81"/>
      <c r="C10" s="81"/>
      <c r="D10" s="186"/>
      <c r="E10" s="186"/>
      <c r="F10" s="186"/>
      <c r="G10" s="82"/>
      <c r="H10" s="82"/>
      <c r="I10" s="82"/>
      <c r="J10" s="82"/>
      <c r="K10" s="82"/>
      <c r="L10" s="82"/>
      <c r="M10" s="83"/>
      <c r="N10" s="73"/>
      <c r="O10" s="73"/>
    </row>
    <row r="11" spans="1:17" ht="27" customHeight="1" thickBot="1" x14ac:dyDescent="0.2">
      <c r="A11" s="693" t="s">
        <v>357</v>
      </c>
      <c r="B11" s="694"/>
      <c r="C11" s="84" t="s">
        <v>74</v>
      </c>
      <c r="D11" s="281" t="s">
        <v>27</v>
      </c>
      <c r="E11" s="677" t="s">
        <v>180</v>
      </c>
      <c r="F11" s="678"/>
      <c r="G11" s="142"/>
      <c r="H11" s="143"/>
      <c r="I11" s="143"/>
      <c r="J11" s="143"/>
      <c r="K11" s="143"/>
      <c r="L11" s="143"/>
      <c r="M11" s="85"/>
      <c r="N11" s="73"/>
      <c r="O11" s="43"/>
    </row>
    <row r="12" spans="1:17" ht="42" customHeight="1" thickBot="1" x14ac:dyDescent="0.2">
      <c r="A12" s="695"/>
      <c r="B12" s="696"/>
      <c r="C12" s="282" t="s">
        <v>75</v>
      </c>
      <c r="D12" s="663" t="s">
        <v>29</v>
      </c>
      <c r="E12" s="664"/>
      <c r="F12" s="665"/>
      <c r="G12" s="666"/>
      <c r="H12" s="283" t="s">
        <v>101</v>
      </c>
      <c r="I12" s="699"/>
      <c r="J12" s="700"/>
      <c r="K12" s="700"/>
      <c r="L12" s="700"/>
      <c r="M12" s="701"/>
      <c r="N12" s="73"/>
      <c r="O12" s="73"/>
    </row>
    <row r="13" spans="1:17" ht="18" customHeight="1" thickBot="1" x14ac:dyDescent="0.2">
      <c r="A13" s="695"/>
      <c r="B13" s="696"/>
      <c r="C13" s="687" t="s">
        <v>104</v>
      </c>
      <c r="D13" s="688"/>
      <c r="E13" s="688"/>
      <c r="F13" s="688"/>
      <c r="G13" s="688"/>
      <c r="H13" s="688"/>
      <c r="I13" s="688"/>
      <c r="J13" s="688"/>
      <c r="K13" s="688"/>
      <c r="L13" s="688"/>
      <c r="M13" s="689"/>
      <c r="N13" s="73"/>
      <c r="O13" s="73"/>
    </row>
    <row r="14" spans="1:17" ht="18" customHeight="1" thickBot="1" x14ac:dyDescent="0.2">
      <c r="A14" s="695"/>
      <c r="B14" s="696"/>
      <c r="C14" s="284" t="s">
        <v>402</v>
      </c>
      <c r="D14" s="690"/>
      <c r="E14" s="691"/>
      <c r="F14" s="692"/>
      <c r="G14" s="124"/>
      <c r="H14" s="125"/>
      <c r="I14" s="125"/>
      <c r="J14" s="125"/>
      <c r="K14" s="125"/>
      <c r="L14" s="125"/>
      <c r="M14" s="126"/>
      <c r="N14" s="73"/>
      <c r="O14" s="73"/>
    </row>
    <row r="15" spans="1:17" ht="18" customHeight="1" thickBot="1" x14ac:dyDescent="0.2">
      <c r="A15" s="695"/>
      <c r="B15" s="696"/>
      <c r="C15" s="285" t="s">
        <v>403</v>
      </c>
      <c r="D15" s="690"/>
      <c r="E15" s="691"/>
      <c r="F15" s="691"/>
      <c r="G15" s="691"/>
      <c r="H15" s="691"/>
      <c r="I15" s="691"/>
      <c r="J15" s="691"/>
      <c r="K15" s="691"/>
      <c r="L15" s="691"/>
      <c r="M15" s="692"/>
      <c r="N15" s="73"/>
      <c r="O15" s="73"/>
    </row>
    <row r="16" spans="1:17" ht="27" customHeight="1" thickBot="1" x14ac:dyDescent="0.2">
      <c r="A16" s="695"/>
      <c r="B16" s="696"/>
      <c r="C16" s="285" t="s">
        <v>404</v>
      </c>
      <c r="D16" s="667">
        <v>0</v>
      </c>
      <c r="E16" s="668"/>
      <c r="F16" s="127"/>
      <c r="G16" s="669"/>
      <c r="H16" s="669"/>
      <c r="I16" s="669"/>
      <c r="J16" s="669"/>
      <c r="K16" s="669"/>
      <c r="L16" s="669"/>
      <c r="M16" s="670"/>
      <c r="N16" s="73"/>
      <c r="O16" s="73"/>
    </row>
    <row r="17" spans="1:17" ht="18" customHeight="1" thickBot="1" x14ac:dyDescent="0.2">
      <c r="A17" s="695"/>
      <c r="B17" s="696"/>
      <c r="C17" s="284" t="s">
        <v>405</v>
      </c>
      <c r="D17" s="660"/>
      <c r="E17" s="661"/>
      <c r="F17" s="661"/>
      <c r="G17" s="661"/>
      <c r="H17" s="661"/>
      <c r="I17" s="661"/>
      <c r="J17" s="661"/>
      <c r="K17" s="661"/>
      <c r="L17" s="661"/>
      <c r="M17" s="662"/>
      <c r="N17" s="73"/>
      <c r="O17" s="73"/>
    </row>
    <row r="18" spans="1:17" ht="46.5" customHeight="1" thickBot="1" x14ac:dyDescent="0.2">
      <c r="A18" s="695"/>
      <c r="B18" s="696"/>
      <c r="C18" s="284" t="s">
        <v>406</v>
      </c>
      <c r="D18" s="702"/>
      <c r="E18" s="703"/>
      <c r="F18" s="703"/>
      <c r="G18" s="703"/>
      <c r="H18" s="703"/>
      <c r="I18" s="703"/>
      <c r="J18" s="703"/>
      <c r="K18" s="703"/>
      <c r="L18" s="703"/>
      <c r="M18" s="704"/>
      <c r="N18" s="73"/>
      <c r="O18" s="73"/>
    </row>
    <row r="19" spans="1:17" ht="18" customHeight="1" thickBot="1" x14ac:dyDescent="0.2">
      <c r="A19" s="695"/>
      <c r="B19" s="696"/>
      <c r="C19" s="284" t="s">
        <v>407</v>
      </c>
      <c r="D19" s="705"/>
      <c r="E19" s="683"/>
      <c r="F19" s="86" t="s">
        <v>102</v>
      </c>
      <c r="G19" s="683"/>
      <c r="H19" s="683"/>
      <c r="I19" s="683"/>
      <c r="J19" s="683"/>
      <c r="K19" s="683"/>
      <c r="L19" s="683"/>
      <c r="M19" s="684"/>
      <c r="N19" s="73"/>
      <c r="O19" s="73"/>
    </row>
    <row r="20" spans="1:17" ht="18" customHeight="1" thickBot="1" x14ac:dyDescent="0.2">
      <c r="A20" s="695"/>
      <c r="B20" s="696"/>
      <c r="C20" s="284" t="s">
        <v>165</v>
      </c>
      <c r="D20" s="680"/>
      <c r="E20" s="681"/>
      <c r="F20" s="681"/>
      <c r="G20" s="681"/>
      <c r="H20" s="681"/>
      <c r="I20" s="681"/>
      <c r="J20" s="681"/>
      <c r="K20" s="681"/>
      <c r="L20" s="681"/>
      <c r="M20" s="682"/>
      <c r="N20" s="272"/>
      <c r="O20" s="272"/>
      <c r="P20" s="73"/>
      <c r="Q20" s="73"/>
    </row>
    <row r="21" spans="1:17" ht="18" customHeight="1" thickBot="1" x14ac:dyDescent="0.2">
      <c r="A21" s="695"/>
      <c r="B21" s="696"/>
      <c r="C21" s="284" t="s">
        <v>408</v>
      </c>
      <c r="D21" s="705"/>
      <c r="E21" s="683"/>
      <c r="F21" s="86" t="s">
        <v>102</v>
      </c>
      <c r="G21" s="683"/>
      <c r="H21" s="683"/>
      <c r="I21" s="683"/>
      <c r="J21" s="683"/>
      <c r="K21" s="683"/>
      <c r="L21" s="683"/>
      <c r="M21" s="684"/>
      <c r="N21" s="83"/>
      <c r="O21" s="83"/>
      <c r="P21" s="73"/>
      <c r="Q21" s="73"/>
    </row>
    <row r="22" spans="1:17" ht="18" customHeight="1" thickBot="1" x14ac:dyDescent="0.2">
      <c r="A22" s="695"/>
      <c r="B22" s="696"/>
      <c r="C22" s="284" t="s">
        <v>77</v>
      </c>
      <c r="D22" s="677" t="s">
        <v>216</v>
      </c>
      <c r="E22" s="678"/>
      <c r="F22" s="679" t="s">
        <v>132</v>
      </c>
      <c r="G22" s="679"/>
      <c r="H22" s="679"/>
      <c r="I22" s="679"/>
      <c r="J22" s="679"/>
      <c r="K22" s="679"/>
      <c r="L22" s="679"/>
      <c r="M22" s="87"/>
      <c r="N22" s="83"/>
      <c r="O22" s="83"/>
      <c r="P22" s="73"/>
      <c r="Q22" s="73"/>
    </row>
    <row r="23" spans="1:17" ht="18" customHeight="1" thickBot="1" x14ac:dyDescent="0.2">
      <c r="A23" s="697"/>
      <c r="B23" s="698"/>
      <c r="C23" s="286" t="s">
        <v>78</v>
      </c>
      <c r="D23" s="287" t="s">
        <v>79</v>
      </c>
      <c r="E23" s="761"/>
      <c r="F23" s="762"/>
      <c r="G23" s="288"/>
      <c r="H23" s="289"/>
      <c r="I23" s="290"/>
      <c r="J23" s="290"/>
      <c r="K23" s="290"/>
      <c r="L23" s="290"/>
      <c r="M23" s="161" t="s">
        <v>131</v>
      </c>
      <c r="N23" s="273"/>
      <c r="O23" s="88"/>
      <c r="P23" s="88"/>
    </row>
    <row r="24" spans="1:17" ht="18" customHeight="1" thickBot="1" x14ac:dyDescent="0.2">
      <c r="A24" s="726" t="s">
        <v>358</v>
      </c>
      <c r="B24" s="727"/>
      <c r="C24" s="746"/>
      <c r="D24" s="118" t="s">
        <v>80</v>
      </c>
      <c r="E24" s="123" t="s">
        <v>180</v>
      </c>
      <c r="F24" s="766" t="s">
        <v>134</v>
      </c>
      <c r="G24" s="767"/>
      <c r="H24" s="767"/>
      <c r="I24" s="677" t="s">
        <v>216</v>
      </c>
      <c r="J24" s="768"/>
      <c r="K24" s="768"/>
      <c r="L24" s="768"/>
      <c r="M24" s="678"/>
      <c r="N24" s="274"/>
      <c r="O24" s="43"/>
    </row>
    <row r="25" spans="1:17" ht="18" customHeight="1" thickBot="1" x14ac:dyDescent="0.2">
      <c r="A25" s="728"/>
      <c r="B25" s="729"/>
      <c r="C25" s="747"/>
      <c r="D25" s="291" t="s">
        <v>103</v>
      </c>
      <c r="E25" s="121" t="s">
        <v>224</v>
      </c>
      <c r="F25" s="300" t="s">
        <v>222</v>
      </c>
      <c r="G25" s="116"/>
      <c r="H25" s="83"/>
      <c r="I25" s="83"/>
      <c r="J25" s="83"/>
      <c r="K25" s="83"/>
      <c r="L25" s="83"/>
      <c r="M25" s="209"/>
      <c r="N25" s="275"/>
      <c r="O25" s="275"/>
    </row>
    <row r="26" spans="1:17" ht="36" customHeight="1" thickBot="1" x14ac:dyDescent="0.2">
      <c r="A26" s="728"/>
      <c r="B26" s="729"/>
      <c r="C26" s="747"/>
      <c r="D26" s="301" t="s">
        <v>271</v>
      </c>
      <c r="E26" s="205" t="s">
        <v>179</v>
      </c>
      <c r="F26" s="758"/>
      <c r="G26" s="759"/>
      <c r="H26" s="759"/>
      <c r="I26" s="759"/>
      <c r="J26" s="759"/>
      <c r="K26" s="759"/>
      <c r="L26" s="759"/>
      <c r="M26" s="760"/>
      <c r="N26" s="273"/>
      <c r="O26" s="88"/>
      <c r="P26" s="88"/>
      <c r="Q26" s="75" t="s">
        <v>176</v>
      </c>
    </row>
    <row r="27" spans="1:17" s="89" customFormat="1" ht="18" customHeight="1" thickBot="1" x14ac:dyDescent="0.2">
      <c r="A27" s="728"/>
      <c r="B27" s="729"/>
      <c r="C27" s="747"/>
      <c r="D27" s="284" t="s">
        <v>165</v>
      </c>
      <c r="E27" s="680"/>
      <c r="F27" s="681"/>
      <c r="G27" s="681"/>
      <c r="H27" s="681"/>
      <c r="I27" s="681"/>
      <c r="J27" s="681"/>
      <c r="K27" s="681"/>
      <c r="L27" s="681"/>
      <c r="M27" s="682"/>
      <c r="N27" s="276"/>
      <c r="O27" s="276"/>
      <c r="Q27" s="75" t="s">
        <v>177</v>
      </c>
    </row>
    <row r="28" spans="1:17" s="89" customFormat="1" ht="18" customHeight="1" thickBot="1" x14ac:dyDescent="0.2">
      <c r="A28" s="730"/>
      <c r="B28" s="731"/>
      <c r="C28" s="748"/>
      <c r="D28" s="151" t="s">
        <v>76</v>
      </c>
      <c r="E28" s="238"/>
      <c r="F28" s="86" t="s">
        <v>102</v>
      </c>
      <c r="G28" s="683"/>
      <c r="H28" s="683"/>
      <c r="I28" s="683"/>
      <c r="J28" s="683"/>
      <c r="K28" s="683"/>
      <c r="L28" s="683"/>
      <c r="M28" s="684"/>
      <c r="N28" s="276"/>
      <c r="O28" s="276"/>
      <c r="Q28" s="75" t="s">
        <v>178</v>
      </c>
    </row>
    <row r="29" spans="1:17" ht="18" customHeight="1" thickBot="1" x14ac:dyDescent="0.2">
      <c r="A29" s="726" t="s">
        <v>431</v>
      </c>
      <c r="B29" s="727"/>
      <c r="C29" s="746"/>
      <c r="D29" s="320" t="s">
        <v>432</v>
      </c>
      <c r="E29" s="123" t="s">
        <v>223</v>
      </c>
      <c r="F29" s="713"/>
      <c r="G29" s="714"/>
      <c r="H29" s="150"/>
      <c r="I29" s="150"/>
      <c r="J29" s="150"/>
      <c r="K29" s="763" t="s">
        <v>41</v>
      </c>
      <c r="L29" s="764"/>
      <c r="M29" s="765"/>
      <c r="N29" s="274"/>
      <c r="O29" s="43"/>
      <c r="Q29" s="75" t="s">
        <v>412</v>
      </c>
    </row>
    <row r="30" spans="1:17" ht="33" customHeight="1" thickBot="1" x14ac:dyDescent="0.2">
      <c r="A30" s="728"/>
      <c r="B30" s="729"/>
      <c r="C30" s="747"/>
      <c r="D30" s="321" t="s">
        <v>433</v>
      </c>
      <c r="E30" s="671"/>
      <c r="F30" s="672"/>
      <c r="G30" s="672"/>
      <c r="H30" s="672"/>
      <c r="I30" s="672"/>
      <c r="J30" s="672"/>
      <c r="K30" s="674"/>
      <c r="L30" s="675"/>
      <c r="M30" s="676"/>
      <c r="N30" s="73"/>
      <c r="O30" s="73"/>
    </row>
    <row r="31" spans="1:17" ht="33" customHeight="1" thickBot="1" x14ac:dyDescent="0.2">
      <c r="A31" s="730"/>
      <c r="B31" s="731"/>
      <c r="C31" s="748"/>
      <c r="D31" s="321" t="s">
        <v>434</v>
      </c>
      <c r="E31" s="671"/>
      <c r="F31" s="672"/>
      <c r="G31" s="672"/>
      <c r="H31" s="672"/>
      <c r="I31" s="672"/>
      <c r="J31" s="673"/>
      <c r="K31" s="674"/>
      <c r="L31" s="675"/>
      <c r="M31" s="676"/>
      <c r="N31" s="73"/>
      <c r="O31" s="73"/>
    </row>
    <row r="32" spans="1:17" ht="18" customHeight="1" thickBot="1" x14ac:dyDescent="0.2">
      <c r="A32" s="726" t="s">
        <v>359</v>
      </c>
      <c r="B32" s="727"/>
      <c r="C32" s="727"/>
      <c r="D32" s="122" t="s">
        <v>40</v>
      </c>
      <c r="E32" s="117" t="s">
        <v>180</v>
      </c>
      <c r="F32" s="713"/>
      <c r="G32" s="714"/>
      <c r="H32" s="150"/>
      <c r="I32" s="150"/>
      <c r="J32" s="150"/>
      <c r="K32" s="715" t="s">
        <v>41</v>
      </c>
      <c r="L32" s="716"/>
      <c r="M32" s="717"/>
      <c r="N32" s="73"/>
      <c r="O32" s="43"/>
    </row>
    <row r="33" spans="1:15" ht="33" customHeight="1" thickBot="1" x14ac:dyDescent="0.2">
      <c r="A33" s="728"/>
      <c r="B33" s="729"/>
      <c r="C33" s="729"/>
      <c r="D33" s="184" t="s">
        <v>354</v>
      </c>
      <c r="E33" s="671"/>
      <c r="F33" s="672"/>
      <c r="G33" s="672"/>
      <c r="H33" s="672"/>
      <c r="I33" s="672"/>
      <c r="J33" s="672"/>
      <c r="K33" s="674"/>
      <c r="L33" s="675"/>
      <c r="M33" s="676"/>
      <c r="N33" s="73"/>
      <c r="O33" s="73"/>
    </row>
    <row r="34" spans="1:15" s="89" customFormat="1" ht="18" customHeight="1" thickBot="1" x14ac:dyDescent="0.2">
      <c r="A34" s="728"/>
      <c r="B34" s="729"/>
      <c r="C34" s="729"/>
      <c r="D34" s="151" t="s">
        <v>105</v>
      </c>
      <c r="E34" s="238"/>
      <c r="F34" s="86" t="s">
        <v>102</v>
      </c>
      <c r="G34" s="683"/>
      <c r="H34" s="683"/>
      <c r="I34" s="683"/>
      <c r="J34" s="683"/>
      <c r="K34" s="683"/>
      <c r="L34" s="683"/>
      <c r="M34" s="684"/>
      <c r="N34" s="276"/>
      <c r="O34" s="276"/>
    </row>
    <row r="35" spans="1:15" s="89" customFormat="1" ht="18" customHeight="1" thickBot="1" x14ac:dyDescent="0.2">
      <c r="A35" s="728"/>
      <c r="B35" s="729"/>
      <c r="C35" s="729"/>
      <c r="D35" s="284" t="s">
        <v>165</v>
      </c>
      <c r="E35" s="680"/>
      <c r="F35" s="681"/>
      <c r="G35" s="681"/>
      <c r="H35" s="681"/>
      <c r="I35" s="681"/>
      <c r="J35" s="681"/>
      <c r="K35" s="681"/>
      <c r="L35" s="681"/>
      <c r="M35" s="682"/>
      <c r="N35" s="276"/>
      <c r="O35" s="276"/>
    </row>
    <row r="36" spans="1:15" s="89" customFormat="1" ht="18" customHeight="1" thickBot="1" x14ac:dyDescent="0.2">
      <c r="A36" s="728"/>
      <c r="B36" s="729"/>
      <c r="C36" s="729"/>
      <c r="D36" s="151" t="s">
        <v>76</v>
      </c>
      <c r="E36" s="238"/>
      <c r="F36" s="86" t="s">
        <v>102</v>
      </c>
      <c r="G36" s="683"/>
      <c r="H36" s="683"/>
      <c r="I36" s="683"/>
      <c r="J36" s="683"/>
      <c r="K36" s="683"/>
      <c r="L36" s="683"/>
      <c r="M36" s="684"/>
      <c r="N36" s="276"/>
      <c r="O36" s="276"/>
    </row>
    <row r="37" spans="1:15" s="89" customFormat="1" ht="24" customHeight="1" thickBot="1" x14ac:dyDescent="0.2">
      <c r="A37" s="730"/>
      <c r="B37" s="731"/>
      <c r="C37" s="731"/>
      <c r="D37" s="141" t="s">
        <v>77</v>
      </c>
      <c r="E37" s="677" t="s">
        <v>216</v>
      </c>
      <c r="F37" s="678"/>
      <c r="G37" s="732" t="s">
        <v>106</v>
      </c>
      <c r="H37" s="733"/>
      <c r="I37" s="733"/>
      <c r="J37" s="733"/>
      <c r="K37" s="733"/>
      <c r="L37" s="733"/>
      <c r="M37" s="734"/>
      <c r="N37" s="276"/>
      <c r="O37" s="276"/>
    </row>
    <row r="38" spans="1:15" ht="24" customHeight="1" thickBot="1" x14ac:dyDescent="0.2">
      <c r="A38" s="718" t="s">
        <v>360</v>
      </c>
      <c r="B38" s="719"/>
      <c r="C38" s="720"/>
      <c r="D38" s="292" t="s">
        <v>355</v>
      </c>
      <c r="E38" s="658" t="s">
        <v>223</v>
      </c>
      <c r="F38" s="659"/>
      <c r="G38" s="293"/>
      <c r="H38" s="293"/>
      <c r="I38" s="293"/>
      <c r="J38" s="293"/>
      <c r="K38" s="293"/>
      <c r="L38" s="293"/>
      <c r="M38" s="294"/>
      <c r="N38" s="73"/>
      <c r="O38" s="43"/>
    </row>
    <row r="39" spans="1:15" s="94" customFormat="1" ht="21" customHeight="1" thickBot="1" x14ac:dyDescent="0.2">
      <c r="A39" s="721"/>
      <c r="B39" s="664"/>
      <c r="C39" s="722"/>
      <c r="D39" s="295" t="s">
        <v>81</v>
      </c>
      <c r="E39" s="723" t="s">
        <v>225</v>
      </c>
      <c r="F39" s="724"/>
      <c r="G39" s="724"/>
      <c r="H39" s="724"/>
      <c r="I39" s="724"/>
      <c r="J39" s="724"/>
      <c r="K39" s="724"/>
      <c r="L39" s="724"/>
      <c r="M39" s="725"/>
      <c r="N39" s="277"/>
      <c r="O39" s="277"/>
    </row>
    <row r="40" spans="1:15" s="94" customFormat="1" ht="18" customHeight="1" thickBot="1" x14ac:dyDescent="0.2">
      <c r="A40" s="735" t="s">
        <v>356</v>
      </c>
      <c r="B40" s="736"/>
      <c r="C40" s="737"/>
      <c r="D40" s="296" t="s">
        <v>167</v>
      </c>
      <c r="E40" s="297" t="s">
        <v>180</v>
      </c>
      <c r="F40" s="749"/>
      <c r="G40" s="750"/>
      <c r="H40" s="750"/>
      <c r="I40" s="750"/>
      <c r="J40" s="750"/>
      <c r="K40" s="750"/>
      <c r="L40" s="750"/>
      <c r="M40" s="751"/>
      <c r="N40" s="277"/>
      <c r="O40" s="43"/>
    </row>
    <row r="41" spans="1:15" s="94" customFormat="1" ht="18" customHeight="1" thickBot="1" x14ac:dyDescent="0.2">
      <c r="A41" s="738"/>
      <c r="B41" s="739"/>
      <c r="C41" s="740"/>
      <c r="D41" s="298" t="s">
        <v>168</v>
      </c>
      <c r="E41" s="222"/>
      <c r="F41" s="741" t="s">
        <v>169</v>
      </c>
      <c r="G41" s="742"/>
      <c r="H41" s="743"/>
      <c r="I41" s="744"/>
      <c r="J41" s="744"/>
      <c r="K41" s="744"/>
      <c r="L41" s="744"/>
      <c r="M41" s="745"/>
      <c r="N41" s="277"/>
      <c r="O41" s="277"/>
    </row>
    <row r="42" spans="1:15" ht="7.5" customHeight="1" thickBot="1" x14ac:dyDescent="0.2">
      <c r="A42" s="90"/>
      <c r="B42" s="90"/>
      <c r="N42" s="73"/>
      <c r="O42" s="73"/>
    </row>
    <row r="43" spans="1:15" ht="12.75" thickBot="1" x14ac:dyDescent="0.2">
      <c r="A43" s="92" t="s">
        <v>65</v>
      </c>
      <c r="B43" s="93"/>
      <c r="C43" s="239" t="s">
        <v>66</v>
      </c>
      <c r="D43" s="239"/>
      <c r="E43" s="239"/>
      <c r="F43" s="95"/>
      <c r="G43" s="239"/>
      <c r="H43" s="239"/>
      <c r="I43" s="239"/>
      <c r="J43" s="239"/>
      <c r="K43" s="239"/>
      <c r="L43" s="239"/>
      <c r="M43" s="239"/>
      <c r="N43" s="73"/>
      <c r="O43" s="73"/>
    </row>
    <row r="44" spans="1:15" ht="12.75" thickBot="1" x14ac:dyDescent="0.2">
      <c r="A44" s="92"/>
      <c r="B44" s="96"/>
      <c r="C44" s="239" t="s">
        <v>82</v>
      </c>
      <c r="D44" s="239"/>
      <c r="E44" s="239"/>
      <c r="F44" s="95"/>
      <c r="G44" s="239"/>
      <c r="H44" s="239"/>
      <c r="I44" s="239"/>
      <c r="J44" s="239"/>
      <c r="K44" s="239"/>
      <c r="L44" s="239"/>
      <c r="M44" s="239"/>
    </row>
    <row r="45" spans="1:15" x14ac:dyDescent="0.15">
      <c r="A45" s="239" t="s">
        <v>68</v>
      </c>
      <c r="B45" s="712" t="s">
        <v>435</v>
      </c>
      <c r="C45" s="712"/>
      <c r="D45" s="712"/>
      <c r="E45" s="712"/>
      <c r="F45" s="712"/>
      <c r="G45" s="712"/>
      <c r="H45" s="712"/>
      <c r="I45" s="712"/>
      <c r="J45" s="712"/>
      <c r="K45" s="712"/>
      <c r="L45" s="712"/>
      <c r="M45" s="712"/>
    </row>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sheetData>
  <sheetProtection sheet="1" objects="1" scenarios="1" selectLockedCells="1"/>
  <mergeCells count="62">
    <mergeCell ref="A24:C28"/>
    <mergeCell ref="F40:M40"/>
    <mergeCell ref="A6:C7"/>
    <mergeCell ref="E6:F6"/>
    <mergeCell ref="E7:F7"/>
    <mergeCell ref="A8:C9"/>
    <mergeCell ref="E8:F8"/>
    <mergeCell ref="E9:F9"/>
    <mergeCell ref="A29:C31"/>
    <mergeCell ref="D20:M20"/>
    <mergeCell ref="F26:M26"/>
    <mergeCell ref="E23:F23"/>
    <mergeCell ref="F29:G29"/>
    <mergeCell ref="K29:M29"/>
    <mergeCell ref="F24:H24"/>
    <mergeCell ref="I24:M24"/>
    <mergeCell ref="B45:M45"/>
    <mergeCell ref="F32:G32"/>
    <mergeCell ref="K32:M32"/>
    <mergeCell ref="E33:J33"/>
    <mergeCell ref="K33:M33"/>
    <mergeCell ref="A38:C39"/>
    <mergeCell ref="E39:M39"/>
    <mergeCell ref="A32:C37"/>
    <mergeCell ref="G34:M34"/>
    <mergeCell ref="G37:M37"/>
    <mergeCell ref="G36:M36"/>
    <mergeCell ref="E37:F37"/>
    <mergeCell ref="E35:M35"/>
    <mergeCell ref="A40:C41"/>
    <mergeCell ref="F41:G41"/>
    <mergeCell ref="H41:M41"/>
    <mergeCell ref="G2:L2"/>
    <mergeCell ref="A3:M3"/>
    <mergeCell ref="C13:M13"/>
    <mergeCell ref="D14:F14"/>
    <mergeCell ref="D15:M15"/>
    <mergeCell ref="A11:B23"/>
    <mergeCell ref="E11:F11"/>
    <mergeCell ref="I12:M12"/>
    <mergeCell ref="D18:M18"/>
    <mergeCell ref="D19:E19"/>
    <mergeCell ref="G19:M19"/>
    <mergeCell ref="D21:E21"/>
    <mergeCell ref="G21:M21"/>
    <mergeCell ref="C4:K4"/>
    <mergeCell ref="G8:K8"/>
    <mergeCell ref="L8:M8"/>
    <mergeCell ref="E38:F38"/>
    <mergeCell ref="D17:M17"/>
    <mergeCell ref="D12:E12"/>
    <mergeCell ref="F12:G12"/>
    <mergeCell ref="D16:E16"/>
    <mergeCell ref="G16:M16"/>
    <mergeCell ref="E31:J31"/>
    <mergeCell ref="K30:M30"/>
    <mergeCell ref="K31:M31"/>
    <mergeCell ref="E30:J30"/>
    <mergeCell ref="D22:E22"/>
    <mergeCell ref="F22:L22"/>
    <mergeCell ref="E27:M27"/>
    <mergeCell ref="G28:M28"/>
  </mergeCells>
  <phoneticPr fontId="3"/>
  <conditionalFormatting sqref="E9:M9 E8:F8">
    <cfRule type="expression" dxfId="0" priority="1">
      <formula>$L$8="あり"</formula>
    </cfRule>
  </conditionalFormatting>
  <dataValidations xWindow="589" yWindow="408" count="18">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E36 H29:K29 H32:K32 K33:M33 G36:M36 K30:M31 G34:M34 E34 G19:L19 D19:E19 D21:E21 E41:F41 E28 G28:M28"/>
    <dataValidation type="list" allowBlank="1" showInputMessage="1" showErrorMessage="1" sqref="E32">
      <formula1>"表彰歴あり,,なし"</formula1>
    </dataValidation>
    <dataValidation type="list" allowBlank="1" showInputMessage="1" showErrorMessage="1" sqref="E40">
      <formula1>"指定資格あり,なし"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$Q$26:$Q$29</formula1>
    </dataValidation>
    <dataValidation type="list" allowBlank="1" showInputMessage="1" showErrorMessage="1" sqref="D22:E22">
      <formula1>",監理技術者,主任技術者,現場代理人"</formula1>
    </dataValidation>
  </dataValidations>
  <printOptions horizontalCentered="1"/>
  <pageMargins left="0.82" right="0.39370078740157483" top="0.59055118110236227" bottom="0.39370078740157483" header="0.39370078740157483" footer="0.19685039370078741"/>
  <pageSetup paperSize="9" scale="88"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0"/>
  <sheetViews>
    <sheetView showGridLines="0" zoomScaleNormal="100" zoomScaleSheetLayoutView="100" workbookViewId="0">
      <selection activeCell="E26" sqref="E26:F27"/>
    </sheetView>
  </sheetViews>
  <sheetFormatPr defaultRowHeight="12" outlineLevelRow="1" outlineLevelCol="1" x14ac:dyDescent="0.15"/>
  <cols>
    <col min="1" max="2" width="4.375" style="45" customWidth="1"/>
    <col min="3" max="3" width="25" style="45" customWidth="1"/>
    <col min="4" max="4" width="16.875" style="45" customWidth="1"/>
    <col min="5" max="5" width="5.125" style="45" customWidth="1"/>
    <col min="6" max="6" width="6.625" style="46" customWidth="1"/>
    <col min="7" max="8" width="5.125" style="45" customWidth="1"/>
    <col min="9" max="14" width="2.875" style="45" customWidth="1"/>
    <col min="15" max="15" width="6.75" style="45" customWidth="1"/>
    <col min="16" max="16" width="2.125" style="45" customWidth="1"/>
    <col min="17" max="17" width="3.125" style="45" customWidth="1"/>
    <col min="18" max="18" width="9.125" style="45" customWidth="1"/>
    <col min="19" max="19" width="9.125" style="45" hidden="1" customWidth="1" outlineLevel="1"/>
    <col min="20" max="20" width="9.125" style="45" customWidth="1" collapsed="1"/>
    <col min="21" max="24" width="9.125" style="45" customWidth="1"/>
    <col min="25" max="16384" width="9" style="45"/>
  </cols>
  <sheetData>
    <row r="1" spans="1:17" ht="12.75" thickBot="1" x14ac:dyDescent="0.2">
      <c r="A1" s="42" t="s">
        <v>445</v>
      </c>
      <c r="B1" s="42"/>
      <c r="C1" s="42"/>
      <c r="D1" s="42"/>
      <c r="E1" s="42"/>
      <c r="F1" s="43"/>
      <c r="G1" s="42"/>
      <c r="H1" s="42"/>
      <c r="I1" s="42"/>
      <c r="J1" s="42"/>
      <c r="K1" s="42"/>
      <c r="L1" s="42"/>
      <c r="M1" s="42"/>
      <c r="N1" s="42"/>
      <c r="O1" s="44"/>
      <c r="P1" s="42"/>
      <c r="Q1" s="42"/>
    </row>
    <row r="2" spans="1:17" ht="15" customHeight="1" thickBot="1" x14ac:dyDescent="0.2">
      <c r="C2" s="42"/>
      <c r="D2" s="42"/>
      <c r="G2" s="643" t="s">
        <v>0</v>
      </c>
      <c r="H2" s="512"/>
      <c r="I2" s="644" t="str">
        <f>'様式-共1-Ⅰ　共通（建築設備）'!$G$2</f>
        <v>19011001</v>
      </c>
      <c r="J2" s="645"/>
      <c r="K2" s="645"/>
      <c r="L2" s="645"/>
      <c r="M2" s="645"/>
      <c r="N2" s="646"/>
      <c r="O2" s="47"/>
      <c r="P2" s="42"/>
      <c r="Q2" s="42"/>
    </row>
    <row r="3" spans="1:17" ht="23.25" customHeight="1" thickBot="1" x14ac:dyDescent="0.2">
      <c r="A3" s="647" t="s">
        <v>164</v>
      </c>
      <c r="B3" s="647"/>
      <c r="C3" s="647"/>
      <c r="D3" s="647"/>
      <c r="E3" s="647"/>
      <c r="F3" s="647"/>
      <c r="G3" s="647"/>
      <c r="H3" s="647"/>
      <c r="I3" s="647"/>
      <c r="J3" s="647"/>
      <c r="K3" s="647"/>
      <c r="L3" s="647"/>
      <c r="M3" s="647"/>
      <c r="N3" s="647"/>
      <c r="O3" s="647"/>
      <c r="P3" s="42"/>
      <c r="Q3" s="42"/>
    </row>
    <row r="4" spans="1:17" ht="27" hidden="1" customHeight="1" outlineLevel="1" thickBot="1" x14ac:dyDescent="0.2">
      <c r="A4" s="648" t="s">
        <v>140</v>
      </c>
      <c r="B4" s="648"/>
      <c r="C4" s="648"/>
      <c r="D4" s="48" t="s">
        <v>25</v>
      </c>
      <c r="E4" s="649"/>
      <c r="F4" s="650"/>
      <c r="G4" s="651"/>
      <c r="H4" s="888" t="s">
        <v>127</v>
      </c>
      <c r="I4" s="889"/>
      <c r="J4" s="889"/>
      <c r="K4" s="889"/>
      <c r="L4" s="889"/>
      <c r="M4" s="889"/>
      <c r="N4" s="889"/>
      <c r="O4" s="890"/>
      <c r="P4" s="164"/>
      <c r="Q4" s="165"/>
    </row>
    <row r="5" spans="1:17" ht="27" hidden="1" customHeight="1" outlineLevel="1" thickBot="1" x14ac:dyDescent="0.2">
      <c r="A5" s="891" t="s">
        <v>141</v>
      </c>
      <c r="B5" s="614" t="s">
        <v>26</v>
      </c>
      <c r="C5" s="624"/>
      <c r="D5" s="244" t="s">
        <v>27</v>
      </c>
      <c r="E5" s="449"/>
      <c r="F5" s="450"/>
      <c r="G5" s="451"/>
      <c r="H5" s="245"/>
      <c r="I5" s="236"/>
      <c r="J5" s="235"/>
      <c r="K5" s="235"/>
      <c r="L5" s="235"/>
      <c r="M5" s="235"/>
      <c r="N5" s="61"/>
      <c r="O5" s="49"/>
      <c r="P5" s="164"/>
      <c r="Q5" s="165"/>
    </row>
    <row r="6" spans="1:17" ht="27" hidden="1" customHeight="1" outlineLevel="1" thickBot="1" x14ac:dyDescent="0.2">
      <c r="A6" s="892"/>
      <c r="B6" s="613" t="s">
        <v>28</v>
      </c>
      <c r="C6" s="613"/>
      <c r="D6" s="625" t="s">
        <v>29</v>
      </c>
      <c r="E6" s="626"/>
      <c r="F6" s="627"/>
      <c r="G6" s="610"/>
      <c r="H6" s="611"/>
      <c r="I6" s="612"/>
      <c r="J6" s="246" t="s">
        <v>30</v>
      </c>
      <c r="K6" s="455"/>
      <c r="L6" s="456"/>
      <c r="M6" s="456"/>
      <c r="N6" s="456"/>
      <c r="O6" s="457"/>
      <c r="P6" s="164"/>
      <c r="Q6" s="165"/>
    </row>
    <row r="7" spans="1:17" ht="18" hidden="1" customHeight="1" outlineLevel="1" thickBot="1" x14ac:dyDescent="0.2">
      <c r="A7" s="892"/>
      <c r="B7" s="655" t="s">
        <v>89</v>
      </c>
      <c r="C7" s="656"/>
      <c r="D7" s="656"/>
      <c r="E7" s="656"/>
      <c r="F7" s="656"/>
      <c r="G7" s="656"/>
      <c r="H7" s="656"/>
      <c r="I7" s="656"/>
      <c r="J7" s="656"/>
      <c r="K7" s="656"/>
      <c r="L7" s="656"/>
      <c r="M7" s="656"/>
      <c r="N7" s="656"/>
      <c r="O7" s="657"/>
      <c r="P7" s="164"/>
      <c r="Q7" s="165"/>
    </row>
    <row r="8" spans="1:17" ht="18" hidden="1" customHeight="1" outlineLevel="1" thickBot="1" x14ac:dyDescent="0.2">
      <c r="A8" s="892"/>
      <c r="B8" s="613" t="s">
        <v>31</v>
      </c>
      <c r="C8" s="614"/>
      <c r="D8" s="455"/>
      <c r="E8" s="456"/>
      <c r="F8" s="456"/>
      <c r="G8" s="456"/>
      <c r="H8" s="457"/>
      <c r="I8" s="50"/>
      <c r="J8" s="51"/>
      <c r="K8" s="51"/>
      <c r="L8" s="51"/>
      <c r="M8" s="51"/>
      <c r="N8" s="51"/>
      <c r="O8" s="52"/>
      <c r="P8" s="164"/>
      <c r="Q8" s="165"/>
    </row>
    <row r="9" spans="1:17" ht="18" hidden="1" customHeight="1" outlineLevel="1" thickBot="1" x14ac:dyDescent="0.2">
      <c r="A9" s="892"/>
      <c r="B9" s="613" t="s">
        <v>32</v>
      </c>
      <c r="C9" s="614"/>
      <c r="D9" s="455"/>
      <c r="E9" s="456"/>
      <c r="F9" s="456"/>
      <c r="G9" s="456"/>
      <c r="H9" s="456"/>
      <c r="I9" s="456"/>
      <c r="J9" s="456"/>
      <c r="K9" s="456"/>
      <c r="L9" s="456"/>
      <c r="M9" s="456"/>
      <c r="N9" s="456"/>
      <c r="O9" s="457"/>
      <c r="P9" s="164"/>
      <c r="Q9" s="165"/>
    </row>
    <row r="10" spans="1:17" ht="18" hidden="1" customHeight="1" outlineLevel="1" thickBot="1" x14ac:dyDescent="0.2">
      <c r="A10" s="892"/>
      <c r="B10" s="894" t="s">
        <v>33</v>
      </c>
      <c r="C10" s="631"/>
      <c r="D10" s="895"/>
      <c r="E10" s="896"/>
      <c r="F10" s="897"/>
      <c r="G10" s="635"/>
      <c r="H10" s="636"/>
      <c r="I10" s="636"/>
      <c r="J10" s="636"/>
      <c r="K10" s="636"/>
      <c r="L10" s="636"/>
      <c r="M10" s="636"/>
      <c r="N10" s="636"/>
      <c r="O10" s="637"/>
      <c r="P10" s="164"/>
      <c r="Q10" s="165"/>
    </row>
    <row r="11" spans="1:17" ht="18" hidden="1" customHeight="1" outlineLevel="1" thickBot="1" x14ac:dyDescent="0.2">
      <c r="A11" s="892"/>
      <c r="B11" s="613" t="s">
        <v>34</v>
      </c>
      <c r="C11" s="614"/>
      <c r="D11" s="610"/>
      <c r="E11" s="611"/>
      <c r="F11" s="611"/>
      <c r="G11" s="611"/>
      <c r="H11" s="611"/>
      <c r="I11" s="611"/>
      <c r="J11" s="611"/>
      <c r="K11" s="611"/>
      <c r="L11" s="611"/>
      <c r="M11" s="611"/>
      <c r="N11" s="611"/>
      <c r="O11" s="612"/>
      <c r="P11" s="164"/>
      <c r="Q11" s="165"/>
    </row>
    <row r="12" spans="1:17" ht="60" hidden="1" customHeight="1" outlineLevel="1" thickBot="1" x14ac:dyDescent="0.2">
      <c r="A12" s="892"/>
      <c r="B12" s="613" t="s">
        <v>35</v>
      </c>
      <c r="C12" s="614"/>
      <c r="D12" s="615"/>
      <c r="E12" s="616"/>
      <c r="F12" s="616"/>
      <c r="G12" s="616"/>
      <c r="H12" s="616"/>
      <c r="I12" s="616"/>
      <c r="J12" s="616"/>
      <c r="K12" s="616"/>
      <c r="L12" s="616"/>
      <c r="M12" s="616"/>
      <c r="N12" s="616"/>
      <c r="O12" s="617"/>
      <c r="P12" s="164"/>
      <c r="Q12" s="165"/>
    </row>
    <row r="13" spans="1:17" ht="18" hidden="1" customHeight="1" outlineLevel="1" thickBot="1" x14ac:dyDescent="0.2">
      <c r="A13" s="892"/>
      <c r="B13" s="613" t="s">
        <v>36</v>
      </c>
      <c r="C13" s="614"/>
      <c r="D13" s="881"/>
      <c r="E13" s="882"/>
      <c r="F13" s="882"/>
      <c r="G13" s="53" t="s">
        <v>37</v>
      </c>
      <c r="H13" s="882"/>
      <c r="I13" s="882"/>
      <c r="J13" s="882"/>
      <c r="K13" s="882"/>
      <c r="L13" s="882"/>
      <c r="M13" s="882"/>
      <c r="N13" s="882"/>
      <c r="O13" s="883"/>
      <c r="P13" s="164"/>
      <c r="Q13" s="165"/>
    </row>
    <row r="14" spans="1:17" ht="18" hidden="1" customHeight="1" outlineLevel="1" thickBot="1" x14ac:dyDescent="0.2">
      <c r="A14" s="893"/>
      <c r="B14" s="613" t="s">
        <v>38</v>
      </c>
      <c r="C14" s="614"/>
      <c r="D14" s="54"/>
      <c r="E14" s="875" t="s">
        <v>39</v>
      </c>
      <c r="F14" s="876"/>
      <c r="G14" s="876"/>
      <c r="H14" s="876"/>
      <c r="I14" s="876"/>
      <c r="J14" s="876"/>
      <c r="K14" s="876"/>
      <c r="L14" s="876"/>
      <c r="M14" s="877"/>
      <c r="N14" s="641"/>
      <c r="O14" s="642"/>
      <c r="P14" s="164"/>
      <c r="Q14" s="165"/>
    </row>
    <row r="15" spans="1:17" ht="27" hidden="1" customHeight="1" outlineLevel="1" thickBot="1" x14ac:dyDescent="0.2">
      <c r="A15" s="568" t="s">
        <v>142</v>
      </c>
      <c r="B15" s="868"/>
      <c r="C15" s="869"/>
      <c r="D15" s="55" t="s">
        <v>40</v>
      </c>
      <c r="E15" s="588"/>
      <c r="F15" s="589"/>
      <c r="G15" s="590"/>
      <c r="H15" s="591" t="s">
        <v>41</v>
      </c>
      <c r="I15" s="592"/>
      <c r="J15" s="593"/>
      <c r="K15" s="594"/>
      <c r="L15" s="595"/>
      <c r="M15" s="595"/>
      <c r="N15" s="595"/>
      <c r="O15" s="596"/>
      <c r="P15" s="164"/>
      <c r="Q15" s="165"/>
    </row>
    <row r="16" spans="1:17" ht="27" hidden="1" customHeight="1" outlineLevel="1" thickBot="1" x14ac:dyDescent="0.2">
      <c r="A16" s="878"/>
      <c r="B16" s="879"/>
      <c r="C16" s="880"/>
      <c r="D16" s="234" t="s">
        <v>42</v>
      </c>
      <c r="E16" s="607"/>
      <c r="F16" s="608"/>
      <c r="G16" s="608"/>
      <c r="H16" s="608"/>
      <c r="I16" s="608"/>
      <c r="J16" s="608"/>
      <c r="K16" s="608"/>
      <c r="L16" s="608"/>
      <c r="M16" s="608"/>
      <c r="N16" s="608"/>
      <c r="O16" s="609"/>
      <c r="P16" s="164"/>
      <c r="Q16" s="165"/>
    </row>
    <row r="17" spans="1:19" ht="27" hidden="1" customHeight="1" outlineLevel="1" thickBot="1" x14ac:dyDescent="0.2">
      <c r="A17" s="568" t="s">
        <v>143</v>
      </c>
      <c r="B17" s="868"/>
      <c r="C17" s="869"/>
      <c r="D17" s="558" t="s">
        <v>43</v>
      </c>
      <c r="E17" s="559"/>
      <c r="F17" s="559"/>
      <c r="G17" s="559"/>
      <c r="H17" s="560"/>
      <c r="I17" s="560"/>
      <c r="J17" s="560"/>
      <c r="K17" s="561"/>
      <c r="L17" s="449"/>
      <c r="M17" s="450"/>
      <c r="N17" s="450"/>
      <c r="O17" s="451"/>
      <c r="P17" s="164"/>
      <c r="Q17" s="165"/>
    </row>
    <row r="18" spans="1:19" ht="27" hidden="1" customHeight="1" outlineLevel="1" thickBot="1" x14ac:dyDescent="0.2">
      <c r="A18" s="557" t="s">
        <v>144</v>
      </c>
      <c r="B18" s="463"/>
      <c r="C18" s="464"/>
      <c r="D18" s="166" t="s">
        <v>44</v>
      </c>
      <c r="E18" s="449"/>
      <c r="F18" s="450"/>
      <c r="G18" s="451"/>
      <c r="H18" s="562" t="s">
        <v>45</v>
      </c>
      <c r="I18" s="563"/>
      <c r="J18" s="563"/>
      <c r="K18" s="563"/>
      <c r="L18" s="564"/>
      <c r="M18" s="565"/>
      <c r="N18" s="566"/>
      <c r="O18" s="567"/>
    </row>
    <row r="19" spans="1:19" ht="27" hidden="1" customHeight="1" outlineLevel="1" thickBot="1" x14ac:dyDescent="0.2">
      <c r="A19" s="568" t="s">
        <v>145</v>
      </c>
      <c r="B19" s="868"/>
      <c r="C19" s="869"/>
      <c r="D19" s="201" t="s">
        <v>136</v>
      </c>
      <c r="E19" s="870"/>
      <c r="F19" s="871"/>
      <c r="G19" s="872"/>
      <c r="H19" s="302"/>
      <c r="I19" s="302"/>
      <c r="J19" s="302"/>
      <c r="K19" s="302"/>
      <c r="L19" s="302"/>
      <c r="M19" s="303"/>
      <c r="N19" s="303"/>
      <c r="O19" s="304"/>
    </row>
    <row r="20" spans="1:19" ht="21" customHeight="1" collapsed="1" thickBot="1" x14ac:dyDescent="0.2">
      <c r="A20" s="568" t="s">
        <v>370</v>
      </c>
      <c r="B20" s="569"/>
      <c r="C20" s="570"/>
      <c r="D20" s="183" t="s">
        <v>112</v>
      </c>
      <c r="E20" s="449" t="s">
        <v>207</v>
      </c>
      <c r="F20" s="873"/>
      <c r="G20" s="874"/>
      <c r="H20" s="247"/>
      <c r="I20" s="251"/>
      <c r="J20" s="251"/>
      <c r="K20" s="252"/>
      <c r="L20" s="253"/>
      <c r="M20" s="253"/>
      <c r="N20" s="253"/>
      <c r="O20" s="254"/>
      <c r="P20" s="42"/>
      <c r="Q20" s="43"/>
    </row>
    <row r="21" spans="1:19" ht="21" customHeight="1" thickBot="1" x14ac:dyDescent="0.2">
      <c r="A21" s="571"/>
      <c r="B21" s="572"/>
      <c r="C21" s="573"/>
      <c r="D21" s="187" t="s">
        <v>166</v>
      </c>
      <c r="E21" s="576"/>
      <c r="F21" s="803"/>
      <c r="G21" s="804"/>
      <c r="H21" s="579" t="s">
        <v>88</v>
      </c>
      <c r="I21" s="580"/>
      <c r="J21" s="581"/>
      <c r="K21" s="805"/>
      <c r="L21" s="806"/>
      <c r="M21" s="806"/>
      <c r="N21" s="806"/>
      <c r="O21" s="807"/>
      <c r="P21" s="42"/>
      <c r="Q21" s="42"/>
    </row>
    <row r="22" spans="1:19" ht="18" customHeight="1" thickBot="1" x14ac:dyDescent="0.2">
      <c r="A22" s="800" t="s">
        <v>175</v>
      </c>
      <c r="B22" s="801"/>
      <c r="C22" s="802"/>
      <c r="D22" s="884" t="s">
        <v>184</v>
      </c>
      <c r="E22" s="885"/>
      <c r="F22" s="885"/>
      <c r="G22" s="885"/>
      <c r="H22" s="885"/>
      <c r="I22" s="885"/>
      <c r="J22" s="885"/>
      <c r="K22" s="885"/>
      <c r="L22" s="885"/>
      <c r="M22" s="885"/>
      <c r="N22" s="885"/>
      <c r="O22" s="305"/>
      <c r="P22" s="42"/>
      <c r="Q22" s="42"/>
    </row>
    <row r="23" spans="1:19" s="59" customFormat="1" ht="21" customHeight="1" thickBot="1" x14ac:dyDescent="0.2">
      <c r="A23" s="481" t="s">
        <v>371</v>
      </c>
      <c r="B23" s="482"/>
      <c r="C23" s="483"/>
      <c r="D23" s="63" t="s">
        <v>54</v>
      </c>
      <c r="E23" s="588" t="s">
        <v>217</v>
      </c>
      <c r="F23" s="589"/>
      <c r="G23" s="590"/>
      <c r="H23" s="591" t="s">
        <v>55</v>
      </c>
      <c r="I23" s="592"/>
      <c r="J23" s="593"/>
      <c r="K23" s="860"/>
      <c r="L23" s="861"/>
      <c r="M23" s="861"/>
      <c r="N23" s="861"/>
      <c r="O23" s="862"/>
      <c r="P23" s="270"/>
      <c r="Q23" s="43"/>
    </row>
    <row r="24" spans="1:19" s="59" customFormat="1" ht="24" customHeight="1" thickBot="1" x14ac:dyDescent="0.2">
      <c r="A24" s="585"/>
      <c r="B24" s="586"/>
      <c r="C24" s="587"/>
      <c r="D24" s="188" t="s">
        <v>364</v>
      </c>
      <c r="E24" s="499"/>
      <c r="F24" s="628"/>
      <c r="G24" s="628"/>
      <c r="H24" s="628"/>
      <c r="I24" s="628"/>
      <c r="J24" s="628"/>
      <c r="K24" s="628"/>
      <c r="L24" s="628"/>
      <c r="M24" s="628"/>
      <c r="N24" s="628"/>
      <c r="O24" s="629"/>
      <c r="P24" s="270"/>
      <c r="Q24" s="57"/>
    </row>
    <row r="25" spans="1:19" ht="21" customHeight="1" thickBot="1" x14ac:dyDescent="0.2">
      <c r="A25" s="437" t="s">
        <v>372</v>
      </c>
      <c r="B25" s="438"/>
      <c r="C25" s="550"/>
      <c r="D25" s="183" t="s">
        <v>57</v>
      </c>
      <c r="E25" s="449" t="s">
        <v>223</v>
      </c>
      <c r="F25" s="450"/>
      <c r="G25" s="451"/>
      <c r="H25" s="452"/>
      <c r="I25" s="453"/>
      <c r="J25" s="453"/>
      <c r="K25" s="453"/>
      <c r="L25" s="453"/>
      <c r="M25" s="453"/>
      <c r="N25" s="453"/>
      <c r="O25" s="863"/>
      <c r="P25" s="42"/>
      <c r="Q25" s="43"/>
    </row>
    <row r="26" spans="1:19" ht="18" customHeight="1" thickBot="1" x14ac:dyDescent="0.2">
      <c r="A26" s="440"/>
      <c r="B26" s="441"/>
      <c r="C26" s="551"/>
      <c r="D26" s="168" t="s">
        <v>58</v>
      </c>
      <c r="E26" s="864" t="s">
        <v>226</v>
      </c>
      <c r="F26" s="865"/>
      <c r="G26" s="499"/>
      <c r="H26" s="816"/>
      <c r="I26" s="816"/>
      <c r="J26" s="816"/>
      <c r="K26" s="816"/>
      <c r="L26" s="816"/>
      <c r="M26" s="816"/>
      <c r="N26" s="816"/>
      <c r="O26" s="817"/>
      <c r="P26" s="42"/>
      <c r="Q26" s="42"/>
      <c r="S26" s="45" t="s">
        <v>413</v>
      </c>
    </row>
    <row r="27" spans="1:19" ht="18" customHeight="1" thickBot="1" x14ac:dyDescent="0.2">
      <c r="A27" s="440"/>
      <c r="B27" s="441"/>
      <c r="C27" s="551"/>
      <c r="D27" s="172"/>
      <c r="E27" s="866"/>
      <c r="F27" s="867"/>
      <c r="G27" s="818"/>
      <c r="H27" s="816"/>
      <c r="I27" s="816"/>
      <c r="J27" s="816"/>
      <c r="K27" s="816"/>
      <c r="L27" s="816"/>
      <c r="M27" s="816"/>
      <c r="N27" s="816"/>
      <c r="O27" s="817"/>
      <c r="P27" s="42"/>
      <c r="Q27" s="42"/>
      <c r="S27" s="45" t="s">
        <v>410</v>
      </c>
    </row>
    <row r="28" spans="1:19" ht="18" customHeight="1" thickBot="1" x14ac:dyDescent="0.2">
      <c r="A28" s="552"/>
      <c r="B28" s="553"/>
      <c r="C28" s="551"/>
      <c r="D28" s="173" t="s">
        <v>59</v>
      </c>
      <c r="E28" s="864" t="s">
        <v>226</v>
      </c>
      <c r="F28" s="865"/>
      <c r="G28" s="499"/>
      <c r="H28" s="816"/>
      <c r="I28" s="816"/>
      <c r="J28" s="816"/>
      <c r="K28" s="816"/>
      <c r="L28" s="816"/>
      <c r="M28" s="816"/>
      <c r="N28" s="816"/>
      <c r="O28" s="817"/>
      <c r="P28" s="42"/>
      <c r="Q28" s="42"/>
      <c r="S28" s="45" t="s">
        <v>411</v>
      </c>
    </row>
    <row r="29" spans="1:19" ht="18" customHeight="1" thickBot="1" x14ac:dyDescent="0.2">
      <c r="A29" s="554"/>
      <c r="B29" s="555"/>
      <c r="C29" s="556"/>
      <c r="D29" s="169"/>
      <c r="E29" s="866"/>
      <c r="F29" s="867"/>
      <c r="G29" s="818"/>
      <c r="H29" s="816"/>
      <c r="I29" s="816"/>
      <c r="J29" s="816"/>
      <c r="K29" s="816"/>
      <c r="L29" s="816"/>
      <c r="M29" s="816"/>
      <c r="N29" s="816"/>
      <c r="O29" s="817"/>
      <c r="P29" s="42"/>
      <c r="Q29" s="42"/>
    </row>
    <row r="30" spans="1:19" ht="24" customHeight="1" thickBot="1" x14ac:dyDescent="0.2">
      <c r="A30" s="437" t="s">
        <v>373</v>
      </c>
      <c r="B30" s="438"/>
      <c r="C30" s="439"/>
      <c r="D30" s="48" t="s">
        <v>361</v>
      </c>
      <c r="E30" s="460" t="s">
        <v>223</v>
      </c>
      <c r="F30" s="772"/>
      <c r="G30" s="772"/>
      <c r="H30" s="772"/>
      <c r="I30" s="461"/>
      <c r="J30" s="849" t="s">
        <v>227</v>
      </c>
      <c r="K30" s="850"/>
      <c r="L30" s="850"/>
      <c r="M30" s="850"/>
      <c r="N30" s="850"/>
      <c r="O30" s="851"/>
      <c r="P30" s="42"/>
      <c r="Q30" s="43"/>
    </row>
    <row r="31" spans="1:19" ht="21" customHeight="1" thickBot="1" x14ac:dyDescent="0.2">
      <c r="A31" s="440"/>
      <c r="B31" s="441"/>
      <c r="C31" s="442"/>
      <c r="D31" s="263" t="s">
        <v>153</v>
      </c>
      <c r="E31" s="455"/>
      <c r="F31" s="456"/>
      <c r="G31" s="456"/>
      <c r="H31" s="456"/>
      <c r="I31" s="456"/>
      <c r="J31" s="456"/>
      <c r="K31" s="456"/>
      <c r="L31" s="456"/>
      <c r="M31" s="456"/>
      <c r="N31" s="456"/>
      <c r="O31" s="457"/>
      <c r="P31" s="42"/>
      <c r="Q31" s="42"/>
    </row>
    <row r="32" spans="1:19" ht="21" customHeight="1" thickBot="1" x14ac:dyDescent="0.2">
      <c r="A32" s="440"/>
      <c r="B32" s="441"/>
      <c r="C32" s="442"/>
      <c r="D32" s="172" t="s">
        <v>362</v>
      </c>
      <c r="E32" s="455"/>
      <c r="F32" s="456"/>
      <c r="G32" s="456"/>
      <c r="H32" s="456"/>
      <c r="I32" s="456"/>
      <c r="J32" s="456"/>
      <c r="K32" s="456"/>
      <c r="L32" s="456"/>
      <c r="M32" s="456"/>
      <c r="N32" s="456"/>
      <c r="O32" s="457"/>
      <c r="P32" s="42"/>
      <c r="Q32" s="42"/>
      <c r="S32" s="194" t="s">
        <v>181</v>
      </c>
    </row>
    <row r="33" spans="1:19" ht="21" customHeight="1" thickBot="1" x14ac:dyDescent="0.2">
      <c r="A33" s="440"/>
      <c r="B33" s="441"/>
      <c r="C33" s="442"/>
      <c r="D33" s="174" t="s">
        <v>109</v>
      </c>
      <c r="E33" s="455"/>
      <c r="F33" s="456"/>
      <c r="G33" s="456"/>
      <c r="H33" s="456"/>
      <c r="I33" s="456"/>
      <c r="J33" s="456"/>
      <c r="K33" s="456"/>
      <c r="L33" s="456"/>
      <c r="M33" s="456"/>
      <c r="N33" s="456"/>
      <c r="O33" s="457"/>
      <c r="P33" s="42"/>
      <c r="Q33" s="42"/>
      <c r="S33" s="194" t="s">
        <v>182</v>
      </c>
    </row>
    <row r="34" spans="1:19" ht="21" customHeight="1" thickBot="1" x14ac:dyDescent="0.2">
      <c r="A34" s="440"/>
      <c r="B34" s="441"/>
      <c r="C34" s="442"/>
      <c r="D34" s="64" t="s">
        <v>363</v>
      </c>
      <c r="E34" s="843" t="s">
        <v>398</v>
      </c>
      <c r="F34" s="844"/>
      <c r="G34" s="844"/>
      <c r="H34" s="844"/>
      <c r="I34" s="844"/>
      <c r="J34" s="844"/>
      <c r="K34" s="844"/>
      <c r="L34" s="844"/>
      <c r="M34" s="844"/>
      <c r="N34" s="844"/>
      <c r="O34" s="845"/>
      <c r="P34" s="42"/>
      <c r="Q34" s="42"/>
      <c r="S34" s="194" t="s">
        <v>183</v>
      </c>
    </row>
    <row r="35" spans="1:19" ht="18" hidden="1" customHeight="1" thickBot="1" x14ac:dyDescent="0.2">
      <c r="A35" s="443"/>
      <c r="B35" s="842"/>
      <c r="C35" s="445"/>
      <c r="D35" s="48" t="s">
        <v>57</v>
      </c>
      <c r="E35" s="449"/>
      <c r="F35" s="450"/>
      <c r="G35" s="451"/>
      <c r="H35" s="170"/>
      <c r="I35" s="170"/>
      <c r="J35" s="170"/>
      <c r="K35" s="170"/>
      <c r="L35" s="170"/>
      <c r="M35" s="170"/>
      <c r="N35" s="170"/>
      <c r="O35" s="233"/>
      <c r="P35" s="42"/>
      <c r="Q35" s="43"/>
    </row>
    <row r="36" spans="1:19" ht="24" customHeight="1" thickBot="1" x14ac:dyDescent="0.2">
      <c r="A36" s="443"/>
      <c r="B36" s="842"/>
      <c r="C36" s="445"/>
      <c r="D36" s="264" t="s">
        <v>228</v>
      </c>
      <c r="E36" s="846" t="s">
        <v>226</v>
      </c>
      <c r="F36" s="847"/>
      <c r="G36" s="852" t="s">
        <v>229</v>
      </c>
      <c r="H36" s="853"/>
      <c r="I36" s="854"/>
      <c r="J36" s="855"/>
      <c r="K36" s="855"/>
      <c r="L36" s="855"/>
      <c r="M36" s="855"/>
      <c r="N36" s="855"/>
      <c r="O36" s="856"/>
      <c r="P36" s="42"/>
      <c r="Q36" s="42"/>
    </row>
    <row r="37" spans="1:19" ht="24" customHeight="1" thickBot="1" x14ac:dyDescent="0.2">
      <c r="A37" s="446"/>
      <c r="B37" s="447"/>
      <c r="C37" s="448"/>
      <c r="D37" s="169" t="s">
        <v>230</v>
      </c>
      <c r="E37" s="846" t="s">
        <v>231</v>
      </c>
      <c r="F37" s="848"/>
      <c r="G37" s="857"/>
      <c r="H37" s="858"/>
      <c r="I37" s="858"/>
      <c r="J37" s="858"/>
      <c r="K37" s="858"/>
      <c r="L37" s="858"/>
      <c r="M37" s="858"/>
      <c r="N37" s="858"/>
      <c r="O37" s="859"/>
      <c r="P37" s="42"/>
      <c r="Q37" s="42"/>
    </row>
    <row r="38" spans="1:19" ht="21" customHeight="1" thickBot="1" x14ac:dyDescent="0.2">
      <c r="A38" s="831" t="s">
        <v>374</v>
      </c>
      <c r="B38" s="832"/>
      <c r="C38" s="833"/>
      <c r="D38" s="326" t="s">
        <v>113</v>
      </c>
      <c r="E38" s="769" t="s">
        <v>223</v>
      </c>
      <c r="F38" s="770"/>
      <c r="G38" s="770"/>
      <c r="H38" s="770"/>
      <c r="I38" s="770"/>
      <c r="J38" s="770"/>
      <c r="K38" s="770"/>
      <c r="L38" s="770"/>
      <c r="M38" s="770"/>
      <c r="N38" s="770"/>
      <c r="O38" s="771"/>
      <c r="P38" s="42"/>
      <c r="Q38" s="43"/>
      <c r="S38" s="59" t="s">
        <v>397</v>
      </c>
    </row>
    <row r="39" spans="1:19" ht="21" customHeight="1" thickBot="1" x14ac:dyDescent="0.2">
      <c r="A39" s="834"/>
      <c r="B39" s="835"/>
      <c r="C39" s="836"/>
      <c r="D39" s="327" t="s">
        <v>249</v>
      </c>
      <c r="E39" s="813"/>
      <c r="F39" s="814"/>
      <c r="G39" s="814"/>
      <c r="H39" s="814"/>
      <c r="I39" s="814"/>
      <c r="J39" s="814"/>
      <c r="K39" s="814"/>
      <c r="L39" s="814"/>
      <c r="M39" s="814"/>
      <c r="N39" s="814"/>
      <c r="O39" s="815"/>
      <c r="P39" s="42"/>
      <c r="Q39" s="42"/>
      <c r="S39" s="59" t="s">
        <v>232</v>
      </c>
    </row>
    <row r="40" spans="1:19" ht="21" customHeight="1" thickBot="1" x14ac:dyDescent="0.2">
      <c r="A40" s="834"/>
      <c r="B40" s="835"/>
      <c r="C40" s="836"/>
      <c r="D40" s="328" t="s">
        <v>114</v>
      </c>
      <c r="E40" s="813"/>
      <c r="F40" s="814"/>
      <c r="G40" s="814"/>
      <c r="H40" s="814"/>
      <c r="I40" s="814"/>
      <c r="J40" s="814"/>
      <c r="K40" s="814"/>
      <c r="L40" s="814"/>
      <c r="M40" s="814"/>
      <c r="N40" s="814"/>
      <c r="O40" s="815"/>
      <c r="P40" s="42"/>
      <c r="Q40" s="42"/>
      <c r="S40" s="59" t="s">
        <v>233</v>
      </c>
    </row>
    <row r="41" spans="1:19" ht="21" customHeight="1" thickBot="1" x14ac:dyDescent="0.2">
      <c r="A41" s="837"/>
      <c r="B41" s="838"/>
      <c r="C41" s="836"/>
      <c r="D41" s="329" t="s">
        <v>250</v>
      </c>
      <c r="E41" s="813"/>
      <c r="F41" s="814"/>
      <c r="G41" s="814"/>
      <c r="H41" s="814"/>
      <c r="I41" s="814"/>
      <c r="J41" s="814"/>
      <c r="K41" s="814"/>
      <c r="L41" s="814"/>
      <c r="M41" s="814"/>
      <c r="N41" s="814"/>
      <c r="O41" s="815"/>
      <c r="P41" s="42"/>
      <c r="Q41" s="42"/>
      <c r="S41" s="199" t="s">
        <v>236</v>
      </c>
    </row>
    <row r="42" spans="1:19" ht="21" customHeight="1" thickBot="1" x14ac:dyDescent="0.2">
      <c r="A42" s="839"/>
      <c r="B42" s="840"/>
      <c r="C42" s="841"/>
      <c r="D42" s="330" t="s">
        <v>115</v>
      </c>
      <c r="E42" s="813"/>
      <c r="F42" s="814"/>
      <c r="G42" s="814"/>
      <c r="H42" s="814"/>
      <c r="I42" s="814"/>
      <c r="J42" s="814"/>
      <c r="K42" s="814"/>
      <c r="L42" s="814"/>
      <c r="M42" s="814"/>
      <c r="N42" s="814"/>
      <c r="O42" s="815"/>
      <c r="P42" s="42"/>
      <c r="Q42" s="42"/>
      <c r="S42" s="59" t="s">
        <v>234</v>
      </c>
    </row>
    <row r="43" spans="1:19" s="59" customFormat="1" ht="21" customHeight="1" thickBot="1" x14ac:dyDescent="0.2">
      <c r="A43" s="819" t="s">
        <v>375</v>
      </c>
      <c r="B43" s="820"/>
      <c r="C43" s="821"/>
      <c r="D43" s="331" t="s">
        <v>62</v>
      </c>
      <c r="E43" s="769" t="s">
        <v>223</v>
      </c>
      <c r="F43" s="770"/>
      <c r="G43" s="770"/>
      <c r="H43" s="770"/>
      <c r="I43" s="770"/>
      <c r="J43" s="770"/>
      <c r="K43" s="770"/>
      <c r="L43" s="770"/>
      <c r="M43" s="770"/>
      <c r="N43" s="770"/>
      <c r="O43" s="771"/>
      <c r="P43" s="270"/>
      <c r="Q43" s="43"/>
      <c r="S43" s="59" t="s">
        <v>235</v>
      </c>
    </row>
    <row r="44" spans="1:19" s="59" customFormat="1" ht="21" customHeight="1" thickBot="1" x14ac:dyDescent="0.2">
      <c r="A44" s="822"/>
      <c r="B44" s="823"/>
      <c r="C44" s="824"/>
      <c r="D44" s="327"/>
      <c r="E44" s="791" t="s">
        <v>260</v>
      </c>
      <c r="F44" s="792"/>
      <c r="G44" s="793"/>
      <c r="H44" s="794" t="s">
        <v>247</v>
      </c>
      <c r="I44" s="795"/>
      <c r="J44" s="796"/>
      <c r="K44" s="797"/>
      <c r="L44" s="798"/>
      <c r="M44" s="798"/>
      <c r="N44" s="798"/>
      <c r="O44" s="799"/>
      <c r="P44" s="270"/>
      <c r="Q44" s="57"/>
    </row>
    <row r="45" spans="1:19" s="59" customFormat="1" ht="21" customHeight="1" thickBot="1" x14ac:dyDescent="0.2">
      <c r="A45" s="822"/>
      <c r="B45" s="823"/>
      <c r="C45" s="824"/>
      <c r="D45" s="332" t="s">
        <v>365</v>
      </c>
      <c r="E45" s="813"/>
      <c r="F45" s="886"/>
      <c r="G45" s="886"/>
      <c r="H45" s="886"/>
      <c r="I45" s="886"/>
      <c r="J45" s="886"/>
      <c r="K45" s="886"/>
      <c r="L45" s="886"/>
      <c r="M45" s="886"/>
      <c r="N45" s="886"/>
      <c r="O45" s="887"/>
      <c r="P45" s="270"/>
      <c r="Q45" s="57"/>
      <c r="S45" s="59" t="s">
        <v>237</v>
      </c>
    </row>
    <row r="46" spans="1:19" s="59" customFormat="1" ht="21" customHeight="1" thickBot="1" x14ac:dyDescent="0.2">
      <c r="A46" s="822"/>
      <c r="B46" s="823"/>
      <c r="C46" s="824"/>
      <c r="D46" s="328" t="s">
        <v>158</v>
      </c>
      <c r="E46" s="813"/>
      <c r="F46" s="886"/>
      <c r="G46" s="886"/>
      <c r="H46" s="886"/>
      <c r="I46" s="886"/>
      <c r="J46" s="886"/>
      <c r="K46" s="886"/>
      <c r="L46" s="886"/>
      <c r="M46" s="886"/>
      <c r="N46" s="886"/>
      <c r="O46" s="887"/>
      <c r="P46" s="270"/>
      <c r="Q46" s="57"/>
      <c r="S46" s="59" t="s">
        <v>238</v>
      </c>
    </row>
    <row r="47" spans="1:19" s="59" customFormat="1" ht="21" customHeight="1" thickBot="1" x14ac:dyDescent="0.2">
      <c r="A47" s="822"/>
      <c r="B47" s="823"/>
      <c r="C47" s="824"/>
      <c r="D47" s="329"/>
      <c r="E47" s="791" t="s">
        <v>260</v>
      </c>
      <c r="F47" s="792"/>
      <c r="G47" s="793"/>
      <c r="H47" s="794" t="s">
        <v>248</v>
      </c>
      <c r="I47" s="795"/>
      <c r="J47" s="796"/>
      <c r="K47" s="797"/>
      <c r="L47" s="798"/>
      <c r="M47" s="798"/>
      <c r="N47" s="798"/>
      <c r="O47" s="799"/>
      <c r="P47" s="270"/>
      <c r="Q47" s="57"/>
      <c r="S47" s="59" t="s">
        <v>239</v>
      </c>
    </row>
    <row r="48" spans="1:19" s="59" customFormat="1" ht="21" customHeight="1" thickBot="1" x14ac:dyDescent="0.2">
      <c r="A48" s="822"/>
      <c r="B48" s="823"/>
      <c r="C48" s="824"/>
      <c r="D48" s="332" t="s">
        <v>366</v>
      </c>
      <c r="E48" s="813"/>
      <c r="F48" s="814"/>
      <c r="G48" s="814"/>
      <c r="H48" s="814"/>
      <c r="I48" s="814"/>
      <c r="J48" s="814"/>
      <c r="K48" s="814"/>
      <c r="L48" s="814"/>
      <c r="M48" s="814"/>
      <c r="N48" s="814"/>
      <c r="O48" s="815"/>
      <c r="P48" s="270"/>
      <c r="Q48" s="57"/>
      <c r="S48" s="199" t="s">
        <v>236</v>
      </c>
    </row>
    <row r="49" spans="1:19" s="59" customFormat="1" ht="21" customHeight="1" thickBot="1" x14ac:dyDescent="0.2">
      <c r="A49" s="825"/>
      <c r="B49" s="826"/>
      <c r="C49" s="827"/>
      <c r="D49" s="330" t="s">
        <v>159</v>
      </c>
      <c r="E49" s="813"/>
      <c r="F49" s="814"/>
      <c r="G49" s="814"/>
      <c r="H49" s="814"/>
      <c r="I49" s="814"/>
      <c r="J49" s="814"/>
      <c r="K49" s="814"/>
      <c r="L49" s="814"/>
      <c r="M49" s="814"/>
      <c r="N49" s="814"/>
      <c r="O49" s="815"/>
      <c r="P49" s="270"/>
      <c r="Q49" s="57"/>
      <c r="S49" s="59" t="s">
        <v>244</v>
      </c>
    </row>
    <row r="50" spans="1:19" s="59" customFormat="1" ht="21" customHeight="1" thickBot="1" x14ac:dyDescent="0.2">
      <c r="A50" s="492" t="s">
        <v>376</v>
      </c>
      <c r="B50" s="493"/>
      <c r="C50" s="494"/>
      <c r="D50" s="63" t="s">
        <v>90</v>
      </c>
      <c r="E50" s="449" t="s">
        <v>259</v>
      </c>
      <c r="F50" s="450"/>
      <c r="G50" s="450"/>
      <c r="H50" s="450"/>
      <c r="I50" s="450"/>
      <c r="J50" s="450"/>
      <c r="K50" s="450"/>
      <c r="L50" s="450"/>
      <c r="M50" s="450"/>
      <c r="N50" s="450"/>
      <c r="O50" s="451"/>
      <c r="P50" s="270"/>
      <c r="Q50" s="43"/>
      <c r="S50" s="59" t="s">
        <v>240</v>
      </c>
    </row>
    <row r="51" spans="1:19" s="59" customFormat="1" ht="18" customHeight="1" thickBot="1" x14ac:dyDescent="0.2">
      <c r="A51" s="492"/>
      <c r="B51" s="493"/>
      <c r="C51" s="494"/>
      <c r="D51" s="175" t="s">
        <v>91</v>
      </c>
      <c r="E51" s="787" t="s">
        <v>413</v>
      </c>
      <c r="F51" s="788"/>
      <c r="G51" s="499"/>
      <c r="H51" s="816"/>
      <c r="I51" s="816"/>
      <c r="J51" s="816"/>
      <c r="K51" s="816"/>
      <c r="L51" s="816"/>
      <c r="M51" s="816"/>
      <c r="N51" s="816"/>
      <c r="O51" s="817"/>
      <c r="P51" s="270"/>
      <c r="Q51" s="57"/>
      <c r="S51" s="59" t="s">
        <v>241</v>
      </c>
    </row>
    <row r="52" spans="1:19" s="59" customFormat="1" ht="18" customHeight="1" thickBot="1" x14ac:dyDescent="0.2">
      <c r="A52" s="492"/>
      <c r="B52" s="493"/>
      <c r="C52" s="494"/>
      <c r="D52" s="306"/>
      <c r="E52" s="789"/>
      <c r="F52" s="790"/>
      <c r="G52" s="818"/>
      <c r="H52" s="816"/>
      <c r="I52" s="816"/>
      <c r="J52" s="816"/>
      <c r="K52" s="816"/>
      <c r="L52" s="816"/>
      <c r="M52" s="816"/>
      <c r="N52" s="816"/>
      <c r="O52" s="817"/>
      <c r="P52" s="270"/>
      <c r="Q52" s="57"/>
      <c r="S52" s="59" t="s">
        <v>242</v>
      </c>
    </row>
    <row r="53" spans="1:19" s="59" customFormat="1" ht="18" customHeight="1" thickBot="1" x14ac:dyDescent="0.2">
      <c r="A53" s="492"/>
      <c r="B53" s="493"/>
      <c r="C53" s="494"/>
      <c r="D53" s="175" t="s">
        <v>92</v>
      </c>
      <c r="E53" s="787" t="s">
        <v>414</v>
      </c>
      <c r="F53" s="788"/>
      <c r="G53" s="499"/>
      <c r="H53" s="816"/>
      <c r="I53" s="816"/>
      <c r="J53" s="816"/>
      <c r="K53" s="816"/>
      <c r="L53" s="816"/>
      <c r="M53" s="816"/>
      <c r="N53" s="816"/>
      <c r="O53" s="817"/>
      <c r="P53" s="270"/>
      <c r="Q53" s="57"/>
      <c r="S53" s="59" t="s">
        <v>245</v>
      </c>
    </row>
    <row r="54" spans="1:19" s="59" customFormat="1" ht="18" customHeight="1" thickBot="1" x14ac:dyDescent="0.2">
      <c r="A54" s="495"/>
      <c r="B54" s="496"/>
      <c r="C54" s="497"/>
      <c r="D54" s="306"/>
      <c r="E54" s="789"/>
      <c r="F54" s="790"/>
      <c r="G54" s="818"/>
      <c r="H54" s="816"/>
      <c r="I54" s="816"/>
      <c r="J54" s="816"/>
      <c r="K54" s="816"/>
      <c r="L54" s="816"/>
      <c r="M54" s="816"/>
      <c r="N54" s="816"/>
      <c r="O54" s="817"/>
      <c r="P54" s="270"/>
      <c r="Q54" s="57"/>
      <c r="S54" s="59" t="s">
        <v>243</v>
      </c>
    </row>
    <row r="55" spans="1:19" s="59" customFormat="1" ht="36" customHeight="1" thickBot="1" x14ac:dyDescent="0.2">
      <c r="A55" s="478" t="s">
        <v>377</v>
      </c>
      <c r="B55" s="479"/>
      <c r="C55" s="479"/>
      <c r="D55" s="63" t="s">
        <v>62</v>
      </c>
      <c r="E55" s="460" t="s">
        <v>259</v>
      </c>
      <c r="F55" s="772"/>
      <c r="G55" s="461"/>
      <c r="H55" s="828" t="s">
        <v>367</v>
      </c>
      <c r="I55" s="829"/>
      <c r="J55" s="829"/>
      <c r="K55" s="829"/>
      <c r="L55" s="829"/>
      <c r="M55" s="829"/>
      <c r="N55" s="829"/>
      <c r="O55" s="830"/>
      <c r="P55" s="270"/>
      <c r="Q55" s="43"/>
      <c r="S55" s="59" t="s">
        <v>246</v>
      </c>
    </row>
    <row r="56" spans="1:19" s="59" customFormat="1" ht="18" customHeight="1" thickBot="1" x14ac:dyDescent="0.2">
      <c r="A56" s="481" t="s">
        <v>378</v>
      </c>
      <c r="B56" s="482"/>
      <c r="C56" s="483"/>
      <c r="D56" s="314" t="s">
        <v>399</v>
      </c>
      <c r="E56" s="449" t="s">
        <v>265</v>
      </c>
      <c r="F56" s="450"/>
      <c r="G56" s="450"/>
      <c r="H56" s="450"/>
      <c r="I56" s="451"/>
      <c r="J56" s="189" t="s">
        <v>47</v>
      </c>
      <c r="K56" s="190"/>
      <c r="L56" s="190"/>
      <c r="M56" s="190"/>
      <c r="N56" s="190"/>
      <c r="O56" s="207"/>
      <c r="P56" s="57"/>
      <c r="Q56" s="43"/>
    </row>
    <row r="57" spans="1:19" s="59" customFormat="1" ht="18" customHeight="1" thickBot="1" x14ac:dyDescent="0.2">
      <c r="A57" s="484"/>
      <c r="B57" s="485"/>
      <c r="C57" s="486"/>
      <c r="D57" s="522" t="s">
        <v>46</v>
      </c>
      <c r="E57" s="523"/>
      <c r="F57" s="524"/>
      <c r="G57" s="449" t="s">
        <v>265</v>
      </c>
      <c r="H57" s="450"/>
      <c r="I57" s="451"/>
      <c r="J57" s="189" t="s">
        <v>47</v>
      </c>
      <c r="K57" s="190"/>
      <c r="L57" s="190"/>
      <c r="M57" s="190"/>
      <c r="N57" s="190"/>
      <c r="O57" s="207"/>
      <c r="P57" s="57"/>
      <c r="Q57" s="43"/>
    </row>
    <row r="58" spans="1:19" s="59" customFormat="1" ht="18" customHeight="1" thickBot="1" x14ac:dyDescent="0.2">
      <c r="A58" s="484"/>
      <c r="B58" s="485"/>
      <c r="C58" s="486"/>
      <c r="D58" s="525" t="s">
        <v>48</v>
      </c>
      <c r="E58" s="526"/>
      <c r="F58" s="527"/>
      <c r="G58" s="528"/>
      <c r="H58" s="529"/>
      <c r="I58" s="530"/>
      <c r="J58" s="60" t="s">
        <v>49</v>
      </c>
      <c r="K58" s="60"/>
      <c r="L58" s="60"/>
      <c r="M58" s="60"/>
      <c r="N58" s="61"/>
      <c r="O58" s="208"/>
      <c r="P58" s="57"/>
      <c r="Q58" s="57"/>
      <c r="S58" s="59" t="s">
        <v>251</v>
      </c>
    </row>
    <row r="59" spans="1:19" s="59" customFormat="1" ht="18" customHeight="1" thickBot="1" x14ac:dyDescent="0.2">
      <c r="A59" s="585"/>
      <c r="B59" s="586"/>
      <c r="C59" s="587"/>
      <c r="D59" s="810" t="s">
        <v>266</v>
      </c>
      <c r="E59" s="811"/>
      <c r="F59" s="811"/>
      <c r="G59" s="811"/>
      <c r="H59" s="811"/>
      <c r="I59" s="811"/>
      <c r="J59" s="811"/>
      <c r="K59" s="811"/>
      <c r="L59" s="811"/>
      <c r="M59" s="812"/>
      <c r="N59" s="808"/>
      <c r="O59" s="809"/>
      <c r="P59" s="270"/>
      <c r="Q59" s="57"/>
      <c r="S59" s="59" t="s">
        <v>252</v>
      </c>
    </row>
    <row r="60" spans="1:19" ht="18" customHeight="1" thickBot="1" x14ac:dyDescent="0.2">
      <c r="A60" s="437" t="s">
        <v>379</v>
      </c>
      <c r="B60" s="438"/>
      <c r="C60" s="439"/>
      <c r="D60" s="307" t="s">
        <v>269</v>
      </c>
      <c r="E60" s="460"/>
      <c r="F60" s="772"/>
      <c r="G60" s="781" t="s">
        <v>45</v>
      </c>
      <c r="H60" s="782"/>
      <c r="I60" s="782"/>
      <c r="J60" s="782"/>
      <c r="K60" s="782"/>
      <c r="L60" s="783"/>
      <c r="M60" s="778"/>
      <c r="N60" s="779"/>
      <c r="O60" s="780"/>
      <c r="P60" s="42"/>
      <c r="Q60" s="43"/>
      <c r="S60" s="59" t="s">
        <v>239</v>
      </c>
    </row>
    <row r="61" spans="1:19" ht="18" customHeight="1" thickBot="1" x14ac:dyDescent="0.2">
      <c r="A61" s="440"/>
      <c r="B61" s="441"/>
      <c r="C61" s="442"/>
      <c r="D61" s="784" t="s">
        <v>268</v>
      </c>
      <c r="E61" s="785"/>
      <c r="F61" s="786"/>
      <c r="G61" s="460"/>
      <c r="H61" s="772"/>
      <c r="I61" s="772"/>
      <c r="J61" s="772"/>
      <c r="K61" s="772"/>
      <c r="L61" s="772"/>
      <c r="M61" s="772"/>
      <c r="N61" s="772"/>
      <c r="O61" s="461"/>
      <c r="P61" s="42"/>
      <c r="Q61" s="43"/>
      <c r="S61" s="199" t="s">
        <v>236</v>
      </c>
    </row>
    <row r="62" spans="1:19" ht="27" customHeight="1" thickBot="1" x14ac:dyDescent="0.2">
      <c r="A62" s="462" t="s">
        <v>139</v>
      </c>
      <c r="B62" s="776"/>
      <c r="C62" s="777"/>
      <c r="D62" s="206" t="s">
        <v>112</v>
      </c>
      <c r="E62" s="449"/>
      <c r="F62" s="450"/>
      <c r="G62" s="451"/>
      <c r="H62" s="773" t="s">
        <v>368</v>
      </c>
      <c r="I62" s="774"/>
      <c r="J62" s="774"/>
      <c r="K62" s="774"/>
      <c r="L62" s="774"/>
      <c r="M62" s="774"/>
      <c r="N62" s="774"/>
      <c r="O62" s="775"/>
      <c r="P62" s="42"/>
      <c r="Q62" s="43"/>
      <c r="S62" s="59" t="s">
        <v>253</v>
      </c>
    </row>
    <row r="63" spans="1:19" ht="6" customHeight="1" thickBot="1" x14ac:dyDescent="0.2">
      <c r="A63" s="202"/>
      <c r="B63" s="203"/>
      <c r="C63" s="202"/>
      <c r="D63" s="61"/>
      <c r="E63" s="61"/>
      <c r="F63" s="61"/>
      <c r="G63" s="61"/>
      <c r="H63" s="204"/>
      <c r="I63" s="204"/>
      <c r="J63" s="204"/>
      <c r="K63" s="204"/>
      <c r="L63" s="204"/>
      <c r="M63" s="204"/>
      <c r="N63" s="204"/>
      <c r="O63" s="204"/>
      <c r="P63" s="42"/>
      <c r="Q63" s="43"/>
      <c r="S63" s="59"/>
    </row>
    <row r="64" spans="1:19" s="59" customFormat="1" ht="12.75" thickBot="1" x14ac:dyDescent="0.2">
      <c r="A64" s="67" t="s">
        <v>65</v>
      </c>
      <c r="B64" s="200"/>
      <c r="C64" s="69" t="s">
        <v>66</v>
      </c>
      <c r="D64" s="69"/>
      <c r="E64" s="69"/>
      <c r="F64" s="70"/>
      <c r="G64" s="69"/>
      <c r="H64" s="69"/>
      <c r="I64" s="69"/>
      <c r="J64" s="69"/>
      <c r="K64" s="69"/>
      <c r="L64" s="69"/>
      <c r="M64" s="69"/>
      <c r="N64" s="69"/>
      <c r="O64" s="69"/>
      <c r="P64" s="270"/>
      <c r="Q64" s="43"/>
      <c r="S64" s="59" t="s">
        <v>254</v>
      </c>
    </row>
    <row r="65" spans="1:19" s="69" customFormat="1" ht="12.75" thickBot="1" x14ac:dyDescent="0.2">
      <c r="A65" s="67"/>
      <c r="B65" s="71"/>
      <c r="C65" s="69" t="s">
        <v>369</v>
      </c>
      <c r="F65" s="70"/>
      <c r="P65" s="271"/>
      <c r="Q65" s="271"/>
      <c r="S65" s="59" t="s">
        <v>255</v>
      </c>
    </row>
    <row r="66" spans="1:19" s="69" customFormat="1" x14ac:dyDescent="0.15">
      <c r="A66" s="72" t="s">
        <v>68</v>
      </c>
      <c r="B66" s="69" t="s">
        <v>69</v>
      </c>
      <c r="S66" s="59" t="s">
        <v>256</v>
      </c>
    </row>
    <row r="67" spans="1:19" s="69" customFormat="1" x14ac:dyDescent="0.15">
      <c r="A67" s="72" t="s">
        <v>70</v>
      </c>
      <c r="B67" s="712" t="s">
        <v>435</v>
      </c>
      <c r="C67" s="712"/>
      <c r="D67" s="712"/>
      <c r="E67" s="712"/>
      <c r="F67" s="712"/>
      <c r="G67" s="712"/>
      <c r="H67" s="712"/>
      <c r="I67" s="712"/>
      <c r="J67" s="712"/>
      <c r="K67" s="712"/>
      <c r="L67" s="712"/>
      <c r="M67" s="712"/>
      <c r="S67" s="59" t="s">
        <v>257</v>
      </c>
    </row>
    <row r="68" spans="1:19" s="69" customFormat="1" x14ac:dyDescent="0.15">
      <c r="A68" s="45"/>
      <c r="B68" s="45"/>
      <c r="C68" s="45"/>
      <c r="D68" s="45"/>
      <c r="E68" s="45"/>
      <c r="F68" s="46"/>
      <c r="G68" s="45"/>
      <c r="H68" s="45"/>
      <c r="I68" s="45"/>
      <c r="J68" s="45"/>
      <c r="K68" s="45"/>
      <c r="L68" s="45"/>
      <c r="M68" s="45"/>
      <c r="N68" s="45"/>
      <c r="O68" s="45"/>
      <c r="S68" s="59" t="s">
        <v>258</v>
      </c>
    </row>
    <row r="69" spans="1:19" ht="12" hidden="1" customHeight="1" x14ac:dyDescent="0.15">
      <c r="S69" s="59" t="s">
        <v>246</v>
      </c>
    </row>
    <row r="70" spans="1:19" ht="12" hidden="1" customHeight="1" x14ac:dyDescent="0.15"/>
    <row r="71" spans="1:19" ht="12" hidden="1" customHeight="1" x14ac:dyDescent="0.15"/>
    <row r="72" spans="1:19" ht="12" hidden="1" customHeight="1" x14ac:dyDescent="0.15"/>
    <row r="73" spans="1:19" ht="12" hidden="1" customHeight="1" x14ac:dyDescent="0.15"/>
    <row r="74" spans="1:19" ht="12" hidden="1" customHeight="1" x14ac:dyDescent="0.15"/>
    <row r="75" spans="1:19" ht="12" hidden="1" customHeight="1" x14ac:dyDescent="0.15"/>
    <row r="76" spans="1:19" ht="12" hidden="1" customHeight="1" x14ac:dyDescent="0.15"/>
    <row r="77" spans="1:19" ht="12" hidden="1" customHeight="1" x14ac:dyDescent="0.15"/>
    <row r="78" spans="1:19" ht="12" hidden="1" customHeight="1" x14ac:dyDescent="0.15"/>
    <row r="79" spans="1:19" ht="12" hidden="1" customHeight="1" x14ac:dyDescent="0.15"/>
    <row r="80" spans="1:19" ht="12" hidden="1" customHeight="1" x14ac:dyDescent="0.15"/>
    <row r="81" ht="12" hidden="1" customHeight="1" x14ac:dyDescent="0.15"/>
    <row r="82" ht="12" hidden="1" customHeight="1" x14ac:dyDescent="0.15"/>
    <row r="83" ht="12" hidden="1" customHeight="1" x14ac:dyDescent="0.15"/>
    <row r="84" ht="12" hidden="1" customHeight="1" x14ac:dyDescent="0.15"/>
    <row r="85" ht="12" hidden="1" customHeight="1" x14ac:dyDescent="0.15"/>
    <row r="86" ht="12" hidden="1" customHeight="1" x14ac:dyDescent="0.15"/>
    <row r="87" ht="12" hidden="1" customHeight="1" x14ac:dyDescent="0.15"/>
    <row r="88" ht="12" hidden="1" customHeight="1" x14ac:dyDescent="0.15"/>
    <row r="89" ht="12" hidden="1" customHeight="1" x14ac:dyDescent="0.15"/>
    <row r="90" ht="12" hidden="1" customHeight="1" x14ac:dyDescent="0.15"/>
    <row r="91" ht="12" hidden="1" customHeight="1" x14ac:dyDescent="0.15"/>
    <row r="92" ht="12" hidden="1" customHeight="1" x14ac:dyDescent="0.15"/>
    <row r="93" ht="12" hidden="1" customHeight="1" x14ac:dyDescent="0.15"/>
    <row r="94" ht="12" hidden="1" customHeight="1" x14ac:dyDescent="0.15"/>
    <row r="95" ht="12" hidden="1" customHeight="1" x14ac:dyDescent="0.15"/>
    <row r="96" ht="12" hidden="1" customHeight="1" x14ac:dyDescent="0.15"/>
    <row r="97" ht="12" hidden="1" customHeight="1" x14ac:dyDescent="0.15"/>
    <row r="98" ht="12" hidden="1" customHeight="1" x14ac:dyDescent="0.15"/>
    <row r="99" ht="12" hidden="1" customHeight="1" x14ac:dyDescent="0.15"/>
    <row r="100" ht="12" hidden="1" customHeight="1" x14ac:dyDescent="0.15"/>
    <row r="101" ht="12" hidden="1" customHeight="1" x14ac:dyDescent="0.15"/>
    <row r="102" ht="12" hidden="1" customHeight="1" x14ac:dyDescent="0.15"/>
    <row r="103" ht="12" hidden="1" customHeight="1" x14ac:dyDescent="0.15"/>
    <row r="104" ht="12" hidden="1" customHeight="1" x14ac:dyDescent="0.15"/>
    <row r="105" ht="12" hidden="1" customHeight="1" x14ac:dyDescent="0.15"/>
    <row r="106" ht="12" hidden="1" customHeight="1" x14ac:dyDescent="0.15"/>
    <row r="107" ht="12" hidden="1" customHeight="1" x14ac:dyDescent="0.15"/>
    <row r="108" ht="12" hidden="1" customHeight="1" x14ac:dyDescent="0.15"/>
    <row r="109" ht="12" hidden="1" customHeight="1" x14ac:dyDescent="0.15"/>
    <row r="110" ht="12" hidden="1" customHeight="1" x14ac:dyDescent="0.15"/>
    <row r="111" ht="12" hidden="1" customHeight="1" x14ac:dyDescent="0.15"/>
    <row r="112" ht="12" hidden="1" customHeight="1" x14ac:dyDescent="0.15"/>
    <row r="113" spans="19:19" ht="12" hidden="1" customHeight="1" x14ac:dyDescent="0.15"/>
    <row r="114" spans="19:19" ht="12" hidden="1" customHeight="1" x14ac:dyDescent="0.15"/>
    <row r="115" spans="19:19" ht="12" hidden="1" customHeight="1" x14ac:dyDescent="0.15"/>
    <row r="116" spans="19:19" ht="12" hidden="1" customHeight="1" x14ac:dyDescent="0.15"/>
    <row r="117" spans="19:19" ht="12" hidden="1" customHeight="1" x14ac:dyDescent="0.15"/>
    <row r="118" spans="19:19" ht="12" hidden="1" customHeight="1" x14ac:dyDescent="0.15"/>
    <row r="120" spans="19:19" x14ac:dyDescent="0.15">
      <c r="S120" s="45" t="s">
        <v>261</v>
      </c>
    </row>
    <row r="121" spans="19:19" x14ac:dyDescent="0.15">
      <c r="S121" s="45" t="s">
        <v>262</v>
      </c>
    </row>
    <row r="122" spans="19:19" x14ac:dyDescent="0.15">
      <c r="S122" s="45" t="s">
        <v>263</v>
      </c>
    </row>
    <row r="123" spans="19:19" x14ac:dyDescent="0.15">
      <c r="S123" s="45" t="s">
        <v>264</v>
      </c>
    </row>
    <row r="125" spans="19:19" x14ac:dyDescent="0.15">
      <c r="S125" s="45" t="s">
        <v>400</v>
      </c>
    </row>
    <row r="126" spans="19:19" x14ac:dyDescent="0.15">
      <c r="S126" s="45" t="s">
        <v>401</v>
      </c>
    </row>
    <row r="128" spans="19:19" x14ac:dyDescent="0.15">
      <c r="S128" s="45" t="s">
        <v>267</v>
      </c>
    </row>
    <row r="129" spans="19:19" x14ac:dyDescent="0.15">
      <c r="S129" s="45" t="s">
        <v>52</v>
      </c>
    </row>
    <row r="130" spans="19:19" x14ac:dyDescent="0.15">
      <c r="S130" s="45" t="s">
        <v>53</v>
      </c>
    </row>
  </sheetData>
  <sheetProtection sheet="1" objects="1" scenarios="1" selectLockedCells="1"/>
  <mergeCells count="122">
    <mergeCell ref="B67:M67"/>
    <mergeCell ref="D22:N22"/>
    <mergeCell ref="E45:O45"/>
    <mergeCell ref="E46:O46"/>
    <mergeCell ref="G2:H2"/>
    <mergeCell ref="I2:N2"/>
    <mergeCell ref="A3:O3"/>
    <mergeCell ref="A4:C4"/>
    <mergeCell ref="E4:G4"/>
    <mergeCell ref="H4:O4"/>
    <mergeCell ref="K6:O6"/>
    <mergeCell ref="B7:O7"/>
    <mergeCell ref="B8:C8"/>
    <mergeCell ref="D8:H8"/>
    <mergeCell ref="B9:C9"/>
    <mergeCell ref="D9:O9"/>
    <mergeCell ref="A5:A14"/>
    <mergeCell ref="B5:C5"/>
    <mergeCell ref="E5:G5"/>
    <mergeCell ref="B6:C6"/>
    <mergeCell ref="D6:F6"/>
    <mergeCell ref="G6:I6"/>
    <mergeCell ref="B10:C10"/>
    <mergeCell ref="D10:F10"/>
    <mergeCell ref="G10:O10"/>
    <mergeCell ref="B11:C11"/>
    <mergeCell ref="B14:C14"/>
    <mergeCell ref="E14:M14"/>
    <mergeCell ref="N14:O14"/>
    <mergeCell ref="A15:C16"/>
    <mergeCell ref="E15:G15"/>
    <mergeCell ref="H15:J15"/>
    <mergeCell ref="K15:O15"/>
    <mergeCell ref="E16:O16"/>
    <mergeCell ref="D11:O11"/>
    <mergeCell ref="B12:C12"/>
    <mergeCell ref="D12:O12"/>
    <mergeCell ref="B13:C13"/>
    <mergeCell ref="D13:F13"/>
    <mergeCell ref="H13:O13"/>
    <mergeCell ref="A19:C19"/>
    <mergeCell ref="E19:G19"/>
    <mergeCell ref="E20:G20"/>
    <mergeCell ref="A17:C17"/>
    <mergeCell ref="D17:K17"/>
    <mergeCell ref="L17:O17"/>
    <mergeCell ref="A18:C18"/>
    <mergeCell ref="E18:G18"/>
    <mergeCell ref="H18:L18"/>
    <mergeCell ref="M18:O18"/>
    <mergeCell ref="A23:C24"/>
    <mergeCell ref="E23:G23"/>
    <mergeCell ref="H23:J23"/>
    <mergeCell ref="K23:O23"/>
    <mergeCell ref="E24:O24"/>
    <mergeCell ref="A25:C29"/>
    <mergeCell ref="E25:G25"/>
    <mergeCell ref="H25:O25"/>
    <mergeCell ref="G26:O27"/>
    <mergeCell ref="G28:O29"/>
    <mergeCell ref="E26:F27"/>
    <mergeCell ref="E28:F29"/>
    <mergeCell ref="A30:C37"/>
    <mergeCell ref="E31:O31"/>
    <mergeCell ref="E32:O32"/>
    <mergeCell ref="E33:O33"/>
    <mergeCell ref="E34:O34"/>
    <mergeCell ref="E35:G35"/>
    <mergeCell ref="E36:F36"/>
    <mergeCell ref="E37:F37"/>
    <mergeCell ref="E30:I30"/>
    <mergeCell ref="J30:O30"/>
    <mergeCell ref="G36:H36"/>
    <mergeCell ref="I36:O36"/>
    <mergeCell ref="G37:O37"/>
    <mergeCell ref="A22:C22"/>
    <mergeCell ref="A20:C21"/>
    <mergeCell ref="E21:G21"/>
    <mergeCell ref="H21:J21"/>
    <mergeCell ref="K21:O21"/>
    <mergeCell ref="N59:O59"/>
    <mergeCell ref="A55:C55"/>
    <mergeCell ref="E55:G55"/>
    <mergeCell ref="D57:F57"/>
    <mergeCell ref="D59:M59"/>
    <mergeCell ref="E49:O49"/>
    <mergeCell ref="A50:C54"/>
    <mergeCell ref="G51:O52"/>
    <mergeCell ref="G53:O54"/>
    <mergeCell ref="A43:C49"/>
    <mergeCell ref="E48:O48"/>
    <mergeCell ref="H55:O55"/>
    <mergeCell ref="E51:F52"/>
    <mergeCell ref="A38:C42"/>
    <mergeCell ref="E39:O39"/>
    <mergeCell ref="E40:O40"/>
    <mergeCell ref="E41:O41"/>
    <mergeCell ref="E42:O42"/>
    <mergeCell ref="E38:O38"/>
    <mergeCell ref="E43:O43"/>
    <mergeCell ref="E50:O50"/>
    <mergeCell ref="G61:O61"/>
    <mergeCell ref="A60:C61"/>
    <mergeCell ref="H62:O62"/>
    <mergeCell ref="E62:G62"/>
    <mergeCell ref="A62:C62"/>
    <mergeCell ref="M60:O60"/>
    <mergeCell ref="G60:L60"/>
    <mergeCell ref="E60:F60"/>
    <mergeCell ref="D61:F61"/>
    <mergeCell ref="D58:F58"/>
    <mergeCell ref="G58:I58"/>
    <mergeCell ref="G57:I57"/>
    <mergeCell ref="E53:F54"/>
    <mergeCell ref="E44:G44"/>
    <mergeCell ref="H44:J44"/>
    <mergeCell ref="K44:O44"/>
    <mergeCell ref="E47:G47"/>
    <mergeCell ref="H47:J47"/>
    <mergeCell ref="K47:O47"/>
    <mergeCell ref="E56:I56"/>
    <mergeCell ref="A56:C59"/>
  </mergeCells>
  <phoneticPr fontId="3"/>
  <dataValidations xWindow="703" yWindow="428" count="29">
    <dataValidation type="list" allowBlank="1" showInputMessage="1" showErrorMessage="1" sqref="E62">
      <formula1>"配置あり,なし"</formula1>
    </dataValidation>
    <dataValidation allowBlank="1" showInputMessage="1" showErrorMessage="1" prompt="入力は_x000a_西暦/月/日" sqref="M60:O60 K15:O15 H13:O13 M18:M19 O20:O23 K20:N21 K23:N23 D13:F13"/>
    <dataValidation type="list" allowBlank="1" showInputMessage="1" showErrorMessage="1" sqref="E23:G23">
      <formula1>"顕彰歴あり,なし"</formula1>
    </dataValidation>
    <dataValidation type="list" allowBlank="1" showInputMessage="1" showErrorMessage="1" sqref="E15:G15">
      <formula1>"表彰歴あり,なし"</formula1>
    </dataValidation>
    <dataValidation type="list" allowBlank="1" showErrorMessage="1" sqref="E5:G5">
      <formula1>"施工実績あり,なし　"</formula1>
    </dataValidation>
    <dataValidation type="list" allowBlank="1" showInputMessage="1" showErrorMessage="1" sqref="D14">
      <formula1>"単独,共同企業体"</formula1>
    </dataValidation>
    <dataValidation type="list" allowBlank="1" showErrorMessage="1" sqref="E18:G18">
      <formula1>"認証取得あり,なし"</formula1>
    </dataValidation>
    <dataValidation type="list" allowBlank="1" showInputMessage="1" showErrorMessage="1" sqref="L17:O17">
      <formula1>"なし,指名停止あり,文書指導あり,複数履歴あり"</formula1>
    </dataValidation>
    <dataValidation type="whole" allowBlank="1" showErrorMessage="1" sqref="E4:G4">
      <formula1>0</formula1>
      <formula2>100</formula2>
    </dataValidation>
    <dataValidation type="list" allowBlank="1" showErrorMessage="1" sqref="E19:G19">
      <formula1>"加入あり,なし"</formula1>
    </dataValidation>
    <dataValidation type="list" allowBlank="1" showInputMessage="1" showErrorMessage="1" sqref="E36:F36">
      <formula1>$S$26:$S$28</formula1>
    </dataValidation>
    <dataValidation type="list" allowBlank="1" showErrorMessage="1" sqref="E35:G35">
      <formula1>"活動実績あり,なし"</formula1>
    </dataValidation>
    <dataValidation type="list" allowBlank="1" showInputMessage="1" showErrorMessage="1" sqref="E37:F37">
      <formula1>"締結協定1,締結協定2"</formula1>
    </dataValidation>
    <dataValidation allowBlank="1" showErrorMessage="1" sqref="E21:G21 E39:O39"/>
    <dataValidation type="list" allowBlank="1" showInputMessage="1" showErrorMessage="1" sqref="E34:O34">
      <formula1>$S$32:$S$34</formula1>
    </dataValidation>
    <dataValidation allowBlank="1" showInputMessage="1" showErrorMessage="1" promptTitle="記入例" prompt="_x000a_　・○○区管内緊急_x000a_　 工事指定業者_x000a_　・下水道緊急修繕_x000a_   業者" sqref="E40:O40 E42:O42"/>
    <dataValidation type="list" allowBlank="1" showInputMessage="1" showErrorMessage="1" sqref="E20:G20">
      <formula1>"配置あり（年齢）,配置あり（性別）,なし"</formula1>
    </dataValidation>
    <dataValidation type="list" allowBlank="1" showInputMessage="1" showErrorMessage="1" sqref="E25:G25">
      <formula1>"複数実績あり,実績あり,なし"</formula1>
    </dataValidation>
    <dataValidation type="list" allowBlank="1" showInputMessage="1" showErrorMessage="1" sqref="E30">
      <formula1>"複数締結実績ありかつ活動実績あり,複数締結実績あり,締結実績ありかつ活動実績あり,,締結実績あり,なし"</formula1>
    </dataValidation>
    <dataValidation type="list" allowBlank="1" showInputMessage="1" showErrorMessage="1" sqref="E56">
      <formula1>$S$120:$S$123</formula1>
    </dataValidation>
    <dataValidation type="list" allowBlank="1" showInputMessage="1" showErrorMessage="1" sqref="E55:G55">
      <formula1>"6件以上の従事実績あり,4～5件の従事実績あり,2～3件の従事実績あり,従事実績あり,なし"</formula1>
    </dataValidation>
    <dataValidation type="list" allowBlank="1" showErrorMessage="1" sqref="G61">
      <formula1>$S$128:$S$130</formula1>
    </dataValidation>
    <dataValidation type="list" allowBlank="1" showErrorMessage="1" sqref="E60:F60">
      <formula1>"認証取得等あり,なし"</formula1>
    </dataValidation>
    <dataValidation type="list" allowBlank="1" showInputMessage="1" showErrorMessage="1" sqref="E38:O38">
      <formula1>$S$38:$S$40</formula1>
    </dataValidation>
    <dataValidation type="list" allowBlank="1" showInputMessage="1" showErrorMessage="1" sqref="E43:O43">
      <formula1>$S$45:$S$47</formula1>
    </dataValidation>
    <dataValidation type="list" allowBlank="1" showInputMessage="1" showErrorMessage="1" sqref="E50:O50">
      <formula1>$S$58:$S$60</formula1>
    </dataValidation>
    <dataValidation type="list" allowBlank="1" showInputMessage="1" showErrorMessage="1" sqref="G57:I57">
      <formula1>$S$125:$S$126</formula1>
    </dataValidation>
    <dataValidation type="list" allowBlank="1" showInputMessage="1" showErrorMessage="1" sqref="E26:F29">
      <formula1>$S$26:$S$28</formula1>
    </dataValidation>
    <dataValidation type="list" allowBlank="1" showInputMessage="1" showErrorMessage="1" sqref="E44:G44 E47:G47">
      <formula1>$S$26:$S$27</formula1>
    </dataValidation>
  </dataValidations>
  <pageMargins left="0.78" right="0.39370078740157483" top="0.59055118110236227" bottom="0.39370078740157483" header="0.39370078740157483" footer="0.19685039370078741"/>
  <pageSetup paperSize="9" scale="87"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116"/>
  <sheetViews>
    <sheetView showGridLines="0" zoomScaleNormal="100" zoomScaleSheetLayoutView="100" workbookViewId="0">
      <selection activeCell="D4" sqref="D4:L4"/>
    </sheetView>
  </sheetViews>
  <sheetFormatPr defaultRowHeight="12" x14ac:dyDescent="0.15"/>
  <cols>
    <col min="1" max="1" width="3.125" style="102" customWidth="1"/>
    <col min="2" max="2" width="20.625" style="102" customWidth="1"/>
    <col min="3" max="4" width="15.625" style="102" customWidth="1"/>
    <col min="5" max="5" width="10.625" style="115" customWidth="1"/>
    <col min="6" max="11" width="2.875" style="102" customWidth="1"/>
    <col min="12" max="12" width="4.625" style="102" customWidth="1"/>
    <col min="13" max="13" width="5.625" style="102" customWidth="1"/>
    <col min="14" max="21" width="9.125" style="102" customWidth="1"/>
    <col min="22" max="16384" width="9" style="102"/>
  </cols>
  <sheetData>
    <row r="1" spans="1:14" ht="12.75" thickBot="1" x14ac:dyDescent="0.2">
      <c r="A1" s="898" t="s">
        <v>436</v>
      </c>
      <c r="B1" s="898"/>
      <c r="C1" s="240"/>
      <c r="D1" s="240"/>
      <c r="E1" s="100"/>
      <c r="F1" s="240"/>
      <c r="G1" s="240"/>
      <c r="H1" s="240"/>
      <c r="I1" s="240"/>
      <c r="J1" s="240"/>
      <c r="K1" s="240"/>
      <c r="L1" s="101"/>
      <c r="M1" s="99"/>
      <c r="N1" s="99"/>
    </row>
    <row r="2" spans="1:14" ht="14.25" thickBot="1" x14ac:dyDescent="0.2">
      <c r="B2" s="240"/>
      <c r="C2" s="240"/>
      <c r="D2" s="240"/>
      <c r="E2" s="103" t="s">
        <v>0</v>
      </c>
      <c r="F2" s="685" t="str">
        <f>'様式-共1-Ⅰ　共通（建築設備）'!$G$2</f>
        <v>19011001</v>
      </c>
      <c r="G2" s="414"/>
      <c r="H2" s="414"/>
      <c r="I2" s="414"/>
      <c r="J2" s="414"/>
      <c r="K2" s="415"/>
      <c r="L2" s="104"/>
      <c r="M2" s="99"/>
      <c r="N2" s="99"/>
    </row>
    <row r="3" spans="1:14" ht="42" customHeight="1" thickBot="1" x14ac:dyDescent="0.2">
      <c r="B3" s="899" t="s">
        <v>83</v>
      </c>
      <c r="C3" s="899"/>
      <c r="D3" s="899"/>
      <c r="E3" s="899"/>
      <c r="F3" s="899"/>
      <c r="G3" s="899"/>
      <c r="H3" s="899"/>
      <c r="I3" s="899"/>
      <c r="J3" s="899"/>
      <c r="K3" s="899"/>
      <c r="L3" s="899"/>
      <c r="M3" s="99"/>
      <c r="N3" s="99"/>
    </row>
    <row r="4" spans="1:14" ht="35.1" customHeight="1" thickBot="1" x14ac:dyDescent="0.2">
      <c r="A4" s="910" t="s">
        <v>392</v>
      </c>
      <c r="B4" s="911"/>
      <c r="C4" s="105" t="s">
        <v>380</v>
      </c>
      <c r="D4" s="900"/>
      <c r="E4" s="901"/>
      <c r="F4" s="901"/>
      <c r="G4" s="901"/>
      <c r="H4" s="901"/>
      <c r="I4" s="901"/>
      <c r="J4" s="901"/>
      <c r="K4" s="901"/>
      <c r="L4" s="902"/>
      <c r="M4" s="99"/>
      <c r="N4" s="99"/>
    </row>
    <row r="5" spans="1:14" ht="35.1" customHeight="1" thickBot="1" x14ac:dyDescent="0.2">
      <c r="A5" s="912"/>
      <c r="B5" s="913"/>
      <c r="C5" s="105" t="s">
        <v>381</v>
      </c>
      <c r="D5" s="900"/>
      <c r="E5" s="759"/>
      <c r="F5" s="759"/>
      <c r="G5" s="759"/>
      <c r="H5" s="759"/>
      <c r="I5" s="760"/>
      <c r="J5" s="106" t="s">
        <v>84</v>
      </c>
      <c r="K5" s="308"/>
      <c r="L5" s="309"/>
      <c r="M5" s="99"/>
      <c r="N5" s="99"/>
    </row>
    <row r="6" spans="1:14" ht="18" customHeight="1" thickBot="1" x14ac:dyDescent="0.2">
      <c r="A6" s="912"/>
      <c r="B6" s="913"/>
      <c r="C6" s="107" t="s">
        <v>116</v>
      </c>
      <c r="D6" s="903" t="s">
        <v>85</v>
      </c>
      <c r="E6" s="904"/>
      <c r="F6" s="904"/>
      <c r="G6" s="904"/>
      <c r="H6" s="904"/>
      <c r="I6" s="904"/>
      <c r="J6" s="904"/>
      <c r="K6" s="904"/>
      <c r="L6" s="905"/>
      <c r="M6" s="99"/>
      <c r="N6" s="99"/>
    </row>
    <row r="7" spans="1:14" ht="35.1" customHeight="1" thickBot="1" x14ac:dyDescent="0.2">
      <c r="A7" s="912"/>
      <c r="B7" s="913"/>
      <c r="C7" s="105" t="s">
        <v>382</v>
      </c>
      <c r="D7" s="900"/>
      <c r="E7" s="901"/>
      <c r="F7" s="901"/>
      <c r="G7" s="901"/>
      <c r="H7" s="901"/>
      <c r="I7" s="901"/>
      <c r="J7" s="901"/>
      <c r="K7" s="901"/>
      <c r="L7" s="902"/>
      <c r="M7" s="99"/>
      <c r="N7" s="99"/>
    </row>
    <row r="8" spans="1:14" ht="35.1" customHeight="1" thickBot="1" x14ac:dyDescent="0.2">
      <c r="A8" s="912"/>
      <c r="B8" s="913"/>
      <c r="C8" s="105" t="s">
        <v>383</v>
      </c>
      <c r="D8" s="907"/>
      <c r="E8" s="908"/>
      <c r="F8" s="908"/>
      <c r="G8" s="908"/>
      <c r="H8" s="908"/>
      <c r="I8" s="909"/>
      <c r="J8" s="149" t="s">
        <v>84</v>
      </c>
      <c r="K8" s="310"/>
      <c r="L8" s="311"/>
      <c r="M8" s="99"/>
      <c r="N8" s="99"/>
    </row>
    <row r="9" spans="1:14" ht="18" customHeight="1" thickBot="1" x14ac:dyDescent="0.2">
      <c r="A9" s="912"/>
      <c r="B9" s="913"/>
      <c r="C9" s="107" t="s">
        <v>117</v>
      </c>
      <c r="D9" s="903" t="s">
        <v>85</v>
      </c>
      <c r="E9" s="904"/>
      <c r="F9" s="904"/>
      <c r="G9" s="904"/>
      <c r="H9" s="904"/>
      <c r="I9" s="904"/>
      <c r="J9" s="904"/>
      <c r="K9" s="904"/>
      <c r="L9" s="905"/>
      <c r="M9" s="99"/>
      <c r="N9" s="99"/>
    </row>
    <row r="10" spans="1:14" ht="35.1" customHeight="1" thickBot="1" x14ac:dyDescent="0.2">
      <c r="A10" s="912"/>
      <c r="B10" s="913"/>
      <c r="C10" s="105" t="s">
        <v>384</v>
      </c>
      <c r="D10" s="906"/>
      <c r="E10" s="901"/>
      <c r="F10" s="901"/>
      <c r="G10" s="901"/>
      <c r="H10" s="901"/>
      <c r="I10" s="901"/>
      <c r="J10" s="901"/>
      <c r="K10" s="901"/>
      <c r="L10" s="902"/>
      <c r="M10" s="99"/>
      <c r="N10" s="99"/>
    </row>
    <row r="11" spans="1:14" ht="35.1" customHeight="1" thickBot="1" x14ac:dyDescent="0.2">
      <c r="A11" s="912"/>
      <c r="B11" s="913"/>
      <c r="C11" s="105" t="s">
        <v>385</v>
      </c>
      <c r="D11" s="907"/>
      <c r="E11" s="908"/>
      <c r="F11" s="908"/>
      <c r="G11" s="908"/>
      <c r="H11" s="908"/>
      <c r="I11" s="909"/>
      <c r="J11" s="149" t="s">
        <v>84</v>
      </c>
      <c r="K11" s="310"/>
      <c r="L11" s="311"/>
      <c r="M11" s="99"/>
      <c r="N11" s="99"/>
    </row>
    <row r="12" spans="1:14" ht="18" customHeight="1" thickBot="1" x14ac:dyDescent="0.2">
      <c r="A12" s="912"/>
      <c r="B12" s="913"/>
      <c r="C12" s="107" t="s">
        <v>118</v>
      </c>
      <c r="D12" s="903" t="s">
        <v>85</v>
      </c>
      <c r="E12" s="904"/>
      <c r="F12" s="904"/>
      <c r="G12" s="904"/>
      <c r="H12" s="904"/>
      <c r="I12" s="904"/>
      <c r="J12" s="904"/>
      <c r="K12" s="904"/>
      <c r="L12" s="905"/>
      <c r="M12" s="99"/>
      <c r="N12" s="99"/>
    </row>
    <row r="13" spans="1:14" ht="35.1" customHeight="1" thickBot="1" x14ac:dyDescent="0.2">
      <c r="A13" s="912"/>
      <c r="B13" s="913"/>
      <c r="C13" s="105" t="s">
        <v>386</v>
      </c>
      <c r="D13" s="900"/>
      <c r="E13" s="901"/>
      <c r="F13" s="901"/>
      <c r="G13" s="901"/>
      <c r="H13" s="901"/>
      <c r="I13" s="901"/>
      <c r="J13" s="901"/>
      <c r="K13" s="901"/>
      <c r="L13" s="902"/>
      <c r="M13" s="99"/>
      <c r="N13" s="99"/>
    </row>
    <row r="14" spans="1:14" ht="35.1" customHeight="1" thickBot="1" x14ac:dyDescent="0.2">
      <c r="A14" s="912"/>
      <c r="B14" s="913"/>
      <c r="C14" s="105" t="s">
        <v>387</v>
      </c>
      <c r="D14" s="900"/>
      <c r="E14" s="901"/>
      <c r="F14" s="901"/>
      <c r="G14" s="901"/>
      <c r="H14" s="901"/>
      <c r="I14" s="902"/>
      <c r="J14" s="106" t="s">
        <v>84</v>
      </c>
      <c r="K14" s="308"/>
      <c r="L14" s="309"/>
      <c r="M14" s="99"/>
      <c r="N14" s="99"/>
    </row>
    <row r="15" spans="1:14" ht="18" customHeight="1" thickBot="1" x14ac:dyDescent="0.2">
      <c r="A15" s="912"/>
      <c r="B15" s="913"/>
      <c r="C15" s="107" t="s">
        <v>129</v>
      </c>
      <c r="D15" s="903" t="s">
        <v>85</v>
      </c>
      <c r="E15" s="917"/>
      <c r="F15" s="917"/>
      <c r="G15" s="917"/>
      <c r="H15" s="917"/>
      <c r="I15" s="917"/>
      <c r="J15" s="917"/>
      <c r="K15" s="917"/>
      <c r="L15" s="918"/>
      <c r="M15" s="99"/>
      <c r="N15" s="99"/>
    </row>
    <row r="16" spans="1:14" ht="35.1" customHeight="1" thickBot="1" x14ac:dyDescent="0.2">
      <c r="A16" s="912"/>
      <c r="B16" s="913"/>
      <c r="C16" s="105" t="s">
        <v>388</v>
      </c>
      <c r="D16" s="900"/>
      <c r="E16" s="901"/>
      <c r="F16" s="901"/>
      <c r="G16" s="901"/>
      <c r="H16" s="901"/>
      <c r="I16" s="901"/>
      <c r="J16" s="901"/>
      <c r="K16" s="901"/>
      <c r="L16" s="902"/>
      <c r="M16" s="99"/>
      <c r="N16" s="99"/>
    </row>
    <row r="17" spans="1:14" ht="35.1" customHeight="1" thickBot="1" x14ac:dyDescent="0.2">
      <c r="A17" s="912"/>
      <c r="B17" s="913"/>
      <c r="C17" s="105" t="s">
        <v>389</v>
      </c>
      <c r="D17" s="900"/>
      <c r="E17" s="759"/>
      <c r="F17" s="759"/>
      <c r="G17" s="759"/>
      <c r="H17" s="759"/>
      <c r="I17" s="760"/>
      <c r="J17" s="106" t="s">
        <v>84</v>
      </c>
      <c r="K17" s="308"/>
      <c r="L17" s="309"/>
      <c r="M17" s="99"/>
      <c r="N17" s="99"/>
    </row>
    <row r="18" spans="1:14" ht="18" customHeight="1" thickBot="1" x14ac:dyDescent="0.2">
      <c r="A18" s="912"/>
      <c r="B18" s="913"/>
      <c r="C18" s="107" t="s">
        <v>119</v>
      </c>
      <c r="D18" s="903" t="s">
        <v>85</v>
      </c>
      <c r="E18" s="904"/>
      <c r="F18" s="904"/>
      <c r="G18" s="904"/>
      <c r="H18" s="904"/>
      <c r="I18" s="904"/>
      <c r="J18" s="904"/>
      <c r="K18" s="904"/>
      <c r="L18" s="905"/>
      <c r="M18" s="99"/>
      <c r="N18" s="99"/>
    </row>
    <row r="19" spans="1:14" ht="35.1" customHeight="1" thickBot="1" x14ac:dyDescent="0.2">
      <c r="A19" s="912"/>
      <c r="B19" s="913"/>
      <c r="C19" s="105" t="s">
        <v>390</v>
      </c>
      <c r="D19" s="900"/>
      <c r="E19" s="901"/>
      <c r="F19" s="901"/>
      <c r="G19" s="901"/>
      <c r="H19" s="901"/>
      <c r="I19" s="901"/>
      <c r="J19" s="901"/>
      <c r="K19" s="901"/>
      <c r="L19" s="902"/>
      <c r="M19" s="99"/>
      <c r="N19" s="99"/>
    </row>
    <row r="20" spans="1:14" ht="35.1" customHeight="1" thickBot="1" x14ac:dyDescent="0.2">
      <c r="A20" s="912"/>
      <c r="B20" s="913"/>
      <c r="C20" s="105" t="s">
        <v>391</v>
      </c>
      <c r="D20" s="900"/>
      <c r="E20" s="759"/>
      <c r="F20" s="759"/>
      <c r="G20" s="759"/>
      <c r="H20" s="759"/>
      <c r="I20" s="760"/>
      <c r="J20" s="106" t="s">
        <v>84</v>
      </c>
      <c r="K20" s="308"/>
      <c r="L20" s="309"/>
    </row>
    <row r="21" spans="1:14" ht="18" customHeight="1" x14ac:dyDescent="0.15">
      <c r="A21" s="914"/>
      <c r="B21" s="915"/>
      <c r="C21" s="107" t="s">
        <v>120</v>
      </c>
      <c r="D21" s="916" t="s">
        <v>85</v>
      </c>
      <c r="E21" s="572"/>
      <c r="F21" s="572"/>
      <c r="G21" s="572"/>
      <c r="H21" s="572"/>
      <c r="I21" s="572"/>
      <c r="J21" s="572"/>
      <c r="K21" s="572"/>
      <c r="L21" s="573"/>
    </row>
    <row r="22" spans="1:14" ht="12.75" thickBot="1" x14ac:dyDescent="0.2">
      <c r="A22" s="108"/>
      <c r="B22" s="109"/>
      <c r="C22" s="109"/>
      <c r="D22" s="110"/>
      <c r="E22" s="110"/>
      <c r="F22" s="110"/>
      <c r="G22" s="110"/>
      <c r="H22" s="110"/>
      <c r="I22" s="110"/>
      <c r="J22" s="110"/>
      <c r="K22" s="110"/>
      <c r="L22" s="110"/>
    </row>
    <row r="23" spans="1:14" s="111" customFormat="1" ht="11.25" thickBot="1" x14ac:dyDescent="0.2">
      <c r="A23" s="312" t="s">
        <v>65</v>
      </c>
      <c r="B23" s="113"/>
      <c r="C23" s="111" t="s">
        <v>67</v>
      </c>
      <c r="G23" s="112"/>
    </row>
    <row r="24" spans="1:14" s="111" customFormat="1" ht="10.5" x14ac:dyDescent="0.15">
      <c r="A24" s="114" t="s">
        <v>68</v>
      </c>
      <c r="B24" s="712" t="s">
        <v>435</v>
      </c>
      <c r="C24" s="712"/>
      <c r="D24" s="712"/>
      <c r="E24" s="712"/>
      <c r="F24" s="712"/>
      <c r="G24" s="712"/>
      <c r="H24" s="712"/>
      <c r="I24" s="712"/>
      <c r="J24" s="712"/>
      <c r="K24" s="712"/>
      <c r="L24" s="712"/>
    </row>
    <row r="25" spans="1:14" s="111" customFormat="1" ht="10.5" x14ac:dyDescent="0.15">
      <c r="A25" s="114" t="s">
        <v>70</v>
      </c>
      <c r="B25" s="111" t="s">
        <v>86</v>
      </c>
    </row>
    <row r="26" spans="1:14" s="111" customFormat="1" ht="10.5" x14ac:dyDescent="0.15">
      <c r="A26" s="114"/>
    </row>
    <row r="27" spans="1:14" s="111" customFormat="1" ht="10.5" x14ac:dyDescent="0.15">
      <c r="A27" s="114"/>
    </row>
    <row r="28" spans="1:14" x14ac:dyDescent="0.15">
      <c r="A28" s="108"/>
      <c r="B28" s="109"/>
      <c r="C28" s="109"/>
      <c r="D28" s="110"/>
      <c r="E28" s="110"/>
      <c r="F28" s="110"/>
      <c r="G28" s="110"/>
      <c r="H28" s="110"/>
      <c r="I28" s="110"/>
      <c r="J28" s="110"/>
      <c r="K28" s="110"/>
      <c r="L28" s="110"/>
    </row>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sheetData>
  <sheetProtection sheet="1" objects="1" scenarios="1" selectLockedCells="1"/>
  <mergeCells count="23">
    <mergeCell ref="B24:L24"/>
    <mergeCell ref="D19:L19"/>
    <mergeCell ref="D4:L4"/>
    <mergeCell ref="D13:L13"/>
    <mergeCell ref="D16:L16"/>
    <mergeCell ref="D5:I5"/>
    <mergeCell ref="D8:I8"/>
    <mergeCell ref="A4:B21"/>
    <mergeCell ref="D21:L21"/>
    <mergeCell ref="D20:I20"/>
    <mergeCell ref="D15:L15"/>
    <mergeCell ref="D18:L18"/>
    <mergeCell ref="D17:I17"/>
    <mergeCell ref="A1:B1"/>
    <mergeCell ref="F2:K2"/>
    <mergeCell ref="B3:L3"/>
    <mergeCell ref="D7:L7"/>
    <mergeCell ref="D14:I14"/>
    <mergeCell ref="D6:L6"/>
    <mergeCell ref="D9:L9"/>
    <mergeCell ref="D10:L10"/>
    <mergeCell ref="D12:L12"/>
    <mergeCell ref="D11:I11"/>
  </mergeCells>
  <phoneticPr fontId="3"/>
  <printOptions horizontalCentered="1"/>
  <pageMargins left="0.98425196850393704" right="0.39370078740157483" top="0.59055118110236227" bottom="0.39370078740157483" header="0.39370078740157483" footer="0.19685039370078741"/>
  <pageSetup paperSize="9"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zoomScaleNormal="100" zoomScaleSheetLayoutView="85" workbookViewId="0">
      <selection activeCell="B7" sqref="B7:H8"/>
    </sheetView>
  </sheetViews>
  <sheetFormatPr defaultRowHeight="13.5" x14ac:dyDescent="0.15"/>
  <cols>
    <col min="2" max="2" width="7.75" customWidth="1"/>
    <col min="3" max="3" width="14.375" customWidth="1"/>
    <col min="4" max="6" width="5.625" customWidth="1"/>
    <col min="7" max="7" width="11.25" customWidth="1"/>
    <col min="8" max="8" width="5.625" customWidth="1"/>
    <col min="11" max="14" width="5.625" customWidth="1"/>
  </cols>
  <sheetData>
    <row r="1" spans="1:16" ht="14.25" thickBot="1" x14ac:dyDescent="0.2">
      <c r="A1" s="152" t="s">
        <v>437</v>
      </c>
      <c r="B1" s="152"/>
      <c r="C1" s="152"/>
      <c r="D1" s="152"/>
      <c r="E1" s="152"/>
      <c r="F1" s="152"/>
      <c r="G1" s="152"/>
      <c r="H1" s="152"/>
      <c r="I1" s="152"/>
      <c r="J1" s="152"/>
      <c r="K1" s="152"/>
      <c r="L1" s="152"/>
      <c r="M1" s="152"/>
      <c r="N1" s="152"/>
    </row>
    <row r="2" spans="1:16" s="75" customFormat="1" ht="15" thickBot="1" x14ac:dyDescent="0.2">
      <c r="A2" s="73"/>
      <c r="B2" s="73"/>
      <c r="C2" s="73"/>
      <c r="D2" s="73"/>
      <c r="E2" s="73"/>
      <c r="H2" s="955" t="s">
        <v>0</v>
      </c>
      <c r="I2" s="956"/>
      <c r="J2" s="957" t="str">
        <f>'様式-共1-Ⅰ　共通（建築設備）'!$G$2</f>
        <v>19011001</v>
      </c>
      <c r="K2" s="958"/>
      <c r="L2" s="958"/>
      <c r="M2" s="959"/>
      <c r="N2" s="77"/>
      <c r="O2" s="73"/>
      <c r="P2" s="73"/>
    </row>
    <row r="3" spans="1:16" s="75" customFormat="1" ht="42" customHeight="1" thickBot="1" x14ac:dyDescent="0.2">
      <c r="A3" s="960" t="s">
        <v>111</v>
      </c>
      <c r="B3" s="960"/>
      <c r="C3" s="960"/>
      <c r="D3" s="960"/>
      <c r="E3" s="960"/>
      <c r="F3" s="960"/>
      <c r="G3" s="960"/>
      <c r="H3" s="960"/>
      <c r="I3" s="960"/>
      <c r="J3" s="960"/>
      <c r="K3" s="960"/>
      <c r="L3" s="960"/>
      <c r="M3" s="960"/>
      <c r="N3" s="960"/>
      <c r="O3" s="73"/>
      <c r="P3" s="73"/>
    </row>
    <row r="4" spans="1:16" s="148" customFormat="1" ht="18" customHeight="1" thickBot="1" x14ac:dyDescent="0.2">
      <c r="A4" s="153" t="s">
        <v>2</v>
      </c>
      <c r="B4" s="961" t="str">
        <f>'様式-共1-Ⅰ　共通（建築設備）'!$B$7</f>
        <v>交通局本局庁舎 非常用発電設備更新工事</v>
      </c>
      <c r="C4" s="962"/>
      <c r="D4" s="962"/>
      <c r="E4" s="962"/>
      <c r="F4" s="962"/>
      <c r="G4" s="962"/>
      <c r="H4" s="962"/>
      <c r="I4" s="962"/>
      <c r="J4" s="962"/>
      <c r="K4" s="962"/>
      <c r="L4" s="962"/>
      <c r="M4" s="962"/>
      <c r="N4" s="963"/>
    </row>
    <row r="5" spans="1:16" ht="12.75" customHeight="1" x14ac:dyDescent="0.15">
      <c r="A5" s="152"/>
      <c r="B5" s="152"/>
      <c r="C5" s="152"/>
      <c r="D5" s="152"/>
      <c r="E5" s="152"/>
      <c r="F5" s="152"/>
      <c r="G5" s="152"/>
      <c r="H5" s="152"/>
      <c r="I5" s="152"/>
      <c r="J5" s="152"/>
      <c r="K5" s="152"/>
      <c r="L5" s="152"/>
      <c r="M5" s="152"/>
      <c r="N5" s="152"/>
    </row>
    <row r="6" spans="1:16" ht="12.75" customHeight="1" thickBot="1" x14ac:dyDescent="0.2">
      <c r="A6" s="152"/>
      <c r="B6" s="152"/>
      <c r="C6" s="152"/>
      <c r="D6" s="152"/>
      <c r="E6" s="152"/>
      <c r="F6" s="152"/>
      <c r="G6" s="152"/>
      <c r="H6" s="152"/>
      <c r="I6" s="152"/>
      <c r="J6" s="152"/>
      <c r="K6" s="152"/>
      <c r="L6" s="152"/>
      <c r="M6" s="152"/>
      <c r="N6" s="152"/>
    </row>
    <row r="7" spans="1:16" ht="18" customHeight="1" x14ac:dyDescent="0.15">
      <c r="A7" s="924">
        <v>1</v>
      </c>
      <c r="B7" s="936" t="s">
        <v>93</v>
      </c>
      <c r="C7" s="937"/>
      <c r="D7" s="937"/>
      <c r="E7" s="937"/>
      <c r="F7" s="937"/>
      <c r="G7" s="937"/>
      <c r="H7" s="938"/>
      <c r="I7" s="942" t="s">
        <v>87</v>
      </c>
      <c r="J7" s="924"/>
      <c r="K7" s="936"/>
      <c r="L7" s="937"/>
      <c r="M7" s="937"/>
      <c r="N7" s="938"/>
    </row>
    <row r="8" spans="1:16" ht="18" customHeight="1" thickBot="1" x14ac:dyDescent="0.2">
      <c r="A8" s="924"/>
      <c r="B8" s="939"/>
      <c r="C8" s="940"/>
      <c r="D8" s="940"/>
      <c r="E8" s="940"/>
      <c r="F8" s="940"/>
      <c r="G8" s="940"/>
      <c r="H8" s="941"/>
      <c r="I8" s="942"/>
      <c r="J8" s="924"/>
      <c r="K8" s="939"/>
      <c r="L8" s="940"/>
      <c r="M8" s="940"/>
      <c r="N8" s="941"/>
    </row>
    <row r="9" spans="1:16" ht="18" customHeight="1" thickBot="1" x14ac:dyDescent="0.2">
      <c r="A9" s="919"/>
      <c r="B9" s="943" t="s">
        <v>94</v>
      </c>
      <c r="C9" s="944"/>
      <c r="D9" s="931"/>
      <c r="E9" s="932"/>
      <c r="F9" s="932"/>
      <c r="G9" s="932"/>
      <c r="H9" s="945"/>
      <c r="I9" s="950" t="s">
        <v>88</v>
      </c>
      <c r="J9" s="951"/>
      <c r="K9" s="947"/>
      <c r="L9" s="948"/>
      <c r="M9" s="948"/>
      <c r="N9" s="949"/>
    </row>
    <row r="10" spans="1:16" ht="18" customHeight="1" thickBot="1" x14ac:dyDescent="0.2">
      <c r="A10" s="919"/>
      <c r="B10" s="924" t="s">
        <v>393</v>
      </c>
      <c r="C10" s="925"/>
      <c r="D10" s="931"/>
      <c r="E10" s="932"/>
      <c r="F10" s="932"/>
      <c r="G10" s="932"/>
      <c r="H10" s="945"/>
      <c r="I10" s="950" t="s">
        <v>133</v>
      </c>
      <c r="J10" s="951"/>
      <c r="K10" s="952"/>
      <c r="L10" s="953"/>
      <c r="M10" s="953"/>
      <c r="N10" s="954"/>
    </row>
    <row r="11" spans="1:16" ht="18" customHeight="1" thickBot="1" x14ac:dyDescent="0.2">
      <c r="A11" s="919"/>
      <c r="B11" s="924" t="s">
        <v>95</v>
      </c>
      <c r="C11" s="925"/>
      <c r="D11" s="926"/>
      <c r="E11" s="927"/>
      <c r="F11" s="927"/>
      <c r="G11" s="927"/>
      <c r="H11" s="928"/>
      <c r="I11" s="929" t="s">
        <v>97</v>
      </c>
      <c r="J11" s="930"/>
      <c r="K11" s="926"/>
      <c r="L11" s="927"/>
      <c r="M11" s="927"/>
      <c r="N11" s="928"/>
    </row>
    <row r="12" spans="1:16" ht="18" customHeight="1" thickBot="1" x14ac:dyDescent="0.2">
      <c r="A12" s="919"/>
      <c r="B12" s="924" t="s">
        <v>96</v>
      </c>
      <c r="C12" s="925"/>
      <c r="D12" s="931" t="s">
        <v>98</v>
      </c>
      <c r="E12" s="932"/>
      <c r="F12" s="932"/>
      <c r="G12" s="933"/>
      <c r="H12" s="934" t="s">
        <v>121</v>
      </c>
      <c r="I12" s="935"/>
      <c r="J12" s="946" t="s">
        <v>98</v>
      </c>
      <c r="K12" s="932"/>
      <c r="L12" s="932"/>
      <c r="M12" s="932"/>
      <c r="N12" s="945"/>
    </row>
    <row r="13" spans="1:16" ht="18" customHeight="1" x14ac:dyDescent="0.15">
      <c r="A13" s="924">
        <v>2</v>
      </c>
      <c r="B13" s="936" t="s">
        <v>93</v>
      </c>
      <c r="C13" s="937"/>
      <c r="D13" s="937"/>
      <c r="E13" s="937"/>
      <c r="F13" s="937"/>
      <c r="G13" s="937"/>
      <c r="H13" s="938"/>
      <c r="I13" s="942" t="s">
        <v>87</v>
      </c>
      <c r="J13" s="924"/>
      <c r="K13" s="936"/>
      <c r="L13" s="937"/>
      <c r="M13" s="937"/>
      <c r="N13" s="938"/>
    </row>
    <row r="14" spans="1:16" ht="18" customHeight="1" thickBot="1" x14ac:dyDescent="0.2">
      <c r="A14" s="924"/>
      <c r="B14" s="939"/>
      <c r="C14" s="940"/>
      <c r="D14" s="940"/>
      <c r="E14" s="940"/>
      <c r="F14" s="940"/>
      <c r="G14" s="940"/>
      <c r="H14" s="941"/>
      <c r="I14" s="942"/>
      <c r="J14" s="924"/>
      <c r="K14" s="939"/>
      <c r="L14" s="940"/>
      <c r="M14" s="940"/>
      <c r="N14" s="941"/>
    </row>
    <row r="15" spans="1:16" ht="18" customHeight="1" thickBot="1" x14ac:dyDescent="0.2">
      <c r="A15" s="919"/>
      <c r="B15" s="943" t="s">
        <v>94</v>
      </c>
      <c r="C15" s="944"/>
      <c r="D15" s="931"/>
      <c r="E15" s="932"/>
      <c r="F15" s="932"/>
      <c r="G15" s="932"/>
      <c r="H15" s="945"/>
      <c r="I15" s="942" t="s">
        <v>88</v>
      </c>
      <c r="J15" s="924"/>
      <c r="K15" s="947"/>
      <c r="L15" s="948"/>
      <c r="M15" s="948"/>
      <c r="N15" s="949"/>
    </row>
    <row r="16" spans="1:16" ht="18" customHeight="1" thickBot="1" x14ac:dyDescent="0.2">
      <c r="A16" s="919"/>
      <c r="B16" s="924" t="s">
        <v>393</v>
      </c>
      <c r="C16" s="925"/>
      <c r="D16" s="931"/>
      <c r="E16" s="932"/>
      <c r="F16" s="932"/>
      <c r="G16" s="932"/>
      <c r="H16" s="945"/>
      <c r="I16" s="950" t="s">
        <v>133</v>
      </c>
      <c r="J16" s="951"/>
      <c r="K16" s="952"/>
      <c r="L16" s="953"/>
      <c r="M16" s="953"/>
      <c r="N16" s="954"/>
    </row>
    <row r="17" spans="1:14" ht="18" customHeight="1" thickBot="1" x14ac:dyDescent="0.2">
      <c r="A17" s="919"/>
      <c r="B17" s="924" t="s">
        <v>95</v>
      </c>
      <c r="C17" s="925"/>
      <c r="D17" s="926"/>
      <c r="E17" s="927"/>
      <c r="F17" s="927"/>
      <c r="G17" s="927"/>
      <c r="H17" s="928"/>
      <c r="I17" s="929" t="s">
        <v>97</v>
      </c>
      <c r="J17" s="930"/>
      <c r="K17" s="926"/>
      <c r="L17" s="927"/>
      <c r="M17" s="927"/>
      <c r="N17" s="928"/>
    </row>
    <row r="18" spans="1:14" ht="18" customHeight="1" thickBot="1" x14ac:dyDescent="0.2">
      <c r="A18" s="919"/>
      <c r="B18" s="924" t="s">
        <v>96</v>
      </c>
      <c r="C18" s="925"/>
      <c r="D18" s="931" t="s">
        <v>98</v>
      </c>
      <c r="E18" s="932"/>
      <c r="F18" s="932"/>
      <c r="G18" s="933"/>
      <c r="H18" s="934" t="s">
        <v>121</v>
      </c>
      <c r="I18" s="935"/>
      <c r="J18" s="946" t="s">
        <v>98</v>
      </c>
      <c r="K18" s="932"/>
      <c r="L18" s="932"/>
      <c r="M18" s="932"/>
      <c r="N18" s="945"/>
    </row>
    <row r="19" spans="1:14" ht="18" customHeight="1" x14ac:dyDescent="0.15">
      <c r="A19" s="924">
        <v>3</v>
      </c>
      <c r="B19" s="936" t="s">
        <v>93</v>
      </c>
      <c r="C19" s="937"/>
      <c r="D19" s="937"/>
      <c r="E19" s="937"/>
      <c r="F19" s="937"/>
      <c r="G19" s="937"/>
      <c r="H19" s="938"/>
      <c r="I19" s="942" t="s">
        <v>87</v>
      </c>
      <c r="J19" s="924"/>
      <c r="K19" s="936"/>
      <c r="L19" s="937"/>
      <c r="M19" s="937"/>
      <c r="N19" s="938"/>
    </row>
    <row r="20" spans="1:14" ht="18" customHeight="1" thickBot="1" x14ac:dyDescent="0.2">
      <c r="A20" s="924"/>
      <c r="B20" s="939"/>
      <c r="C20" s="940"/>
      <c r="D20" s="940"/>
      <c r="E20" s="940"/>
      <c r="F20" s="940"/>
      <c r="G20" s="940"/>
      <c r="H20" s="941"/>
      <c r="I20" s="942"/>
      <c r="J20" s="924"/>
      <c r="K20" s="939"/>
      <c r="L20" s="940"/>
      <c r="M20" s="940"/>
      <c r="N20" s="941"/>
    </row>
    <row r="21" spans="1:14" ht="18" customHeight="1" thickBot="1" x14ac:dyDescent="0.2">
      <c r="A21" s="919"/>
      <c r="B21" s="943" t="s">
        <v>94</v>
      </c>
      <c r="C21" s="944"/>
      <c r="D21" s="931"/>
      <c r="E21" s="932"/>
      <c r="F21" s="932"/>
      <c r="G21" s="932"/>
      <c r="H21" s="945"/>
      <c r="I21" s="942" t="s">
        <v>88</v>
      </c>
      <c r="J21" s="924"/>
      <c r="K21" s="947"/>
      <c r="L21" s="948"/>
      <c r="M21" s="948"/>
      <c r="N21" s="949"/>
    </row>
    <row r="22" spans="1:14" ht="18" customHeight="1" thickBot="1" x14ac:dyDescent="0.2">
      <c r="A22" s="919"/>
      <c r="B22" s="924" t="s">
        <v>393</v>
      </c>
      <c r="C22" s="925"/>
      <c r="D22" s="931"/>
      <c r="E22" s="932"/>
      <c r="F22" s="932"/>
      <c r="G22" s="932"/>
      <c r="H22" s="945"/>
      <c r="I22" s="950" t="s">
        <v>133</v>
      </c>
      <c r="J22" s="951"/>
      <c r="K22" s="952"/>
      <c r="L22" s="953"/>
      <c r="M22" s="953"/>
      <c r="N22" s="954"/>
    </row>
    <row r="23" spans="1:14" ht="18" customHeight="1" thickBot="1" x14ac:dyDescent="0.2">
      <c r="A23" s="919"/>
      <c r="B23" s="924" t="s">
        <v>95</v>
      </c>
      <c r="C23" s="925"/>
      <c r="D23" s="926"/>
      <c r="E23" s="927"/>
      <c r="F23" s="927"/>
      <c r="G23" s="927"/>
      <c r="H23" s="928"/>
      <c r="I23" s="929" t="s">
        <v>97</v>
      </c>
      <c r="J23" s="930"/>
      <c r="K23" s="926"/>
      <c r="L23" s="927"/>
      <c r="M23" s="927"/>
      <c r="N23" s="928"/>
    </row>
    <row r="24" spans="1:14" ht="18" customHeight="1" thickBot="1" x14ac:dyDescent="0.2">
      <c r="A24" s="919"/>
      <c r="B24" s="924" t="s">
        <v>96</v>
      </c>
      <c r="C24" s="925"/>
      <c r="D24" s="931" t="s">
        <v>98</v>
      </c>
      <c r="E24" s="932"/>
      <c r="F24" s="932"/>
      <c r="G24" s="933"/>
      <c r="H24" s="934" t="s">
        <v>121</v>
      </c>
      <c r="I24" s="935"/>
      <c r="J24" s="946" t="s">
        <v>98</v>
      </c>
      <c r="K24" s="932"/>
      <c r="L24" s="932"/>
      <c r="M24" s="932"/>
      <c r="N24" s="945"/>
    </row>
    <row r="25" spans="1:14" ht="18" customHeight="1" x14ac:dyDescent="0.15">
      <c r="A25" s="924">
        <v>4</v>
      </c>
      <c r="B25" s="936" t="s">
        <v>93</v>
      </c>
      <c r="C25" s="937"/>
      <c r="D25" s="937"/>
      <c r="E25" s="937"/>
      <c r="F25" s="937"/>
      <c r="G25" s="937"/>
      <c r="H25" s="938"/>
      <c r="I25" s="942" t="s">
        <v>87</v>
      </c>
      <c r="J25" s="924"/>
      <c r="K25" s="936"/>
      <c r="L25" s="937"/>
      <c r="M25" s="937"/>
      <c r="N25" s="938"/>
    </row>
    <row r="26" spans="1:14" ht="18" customHeight="1" thickBot="1" x14ac:dyDescent="0.2">
      <c r="A26" s="924"/>
      <c r="B26" s="939"/>
      <c r="C26" s="940"/>
      <c r="D26" s="940"/>
      <c r="E26" s="940"/>
      <c r="F26" s="940"/>
      <c r="G26" s="940"/>
      <c r="H26" s="941"/>
      <c r="I26" s="942"/>
      <c r="J26" s="924"/>
      <c r="K26" s="939"/>
      <c r="L26" s="940"/>
      <c r="M26" s="940"/>
      <c r="N26" s="941"/>
    </row>
    <row r="27" spans="1:14" ht="18" customHeight="1" thickBot="1" x14ac:dyDescent="0.2">
      <c r="A27" s="919"/>
      <c r="B27" s="943" t="s">
        <v>94</v>
      </c>
      <c r="C27" s="944"/>
      <c r="D27" s="931"/>
      <c r="E27" s="932"/>
      <c r="F27" s="932"/>
      <c r="G27" s="932"/>
      <c r="H27" s="945"/>
      <c r="I27" s="942" t="s">
        <v>88</v>
      </c>
      <c r="J27" s="924"/>
      <c r="K27" s="947"/>
      <c r="L27" s="948"/>
      <c r="M27" s="948"/>
      <c r="N27" s="949"/>
    </row>
    <row r="28" spans="1:14" ht="18" customHeight="1" thickBot="1" x14ac:dyDescent="0.2">
      <c r="A28" s="919"/>
      <c r="B28" s="924" t="s">
        <v>393</v>
      </c>
      <c r="C28" s="925"/>
      <c r="D28" s="931"/>
      <c r="E28" s="932"/>
      <c r="F28" s="932"/>
      <c r="G28" s="932"/>
      <c r="H28" s="945"/>
      <c r="I28" s="950" t="s">
        <v>133</v>
      </c>
      <c r="J28" s="951"/>
      <c r="K28" s="952"/>
      <c r="L28" s="953"/>
      <c r="M28" s="953"/>
      <c r="N28" s="954"/>
    </row>
    <row r="29" spans="1:14" ht="18" customHeight="1" thickBot="1" x14ac:dyDescent="0.2">
      <c r="A29" s="919"/>
      <c r="B29" s="924" t="s">
        <v>95</v>
      </c>
      <c r="C29" s="925"/>
      <c r="D29" s="926"/>
      <c r="E29" s="927"/>
      <c r="F29" s="927"/>
      <c r="G29" s="927"/>
      <c r="H29" s="928"/>
      <c r="I29" s="929" t="s">
        <v>97</v>
      </c>
      <c r="J29" s="930"/>
      <c r="K29" s="926"/>
      <c r="L29" s="927"/>
      <c r="M29" s="927"/>
      <c r="N29" s="928"/>
    </row>
    <row r="30" spans="1:14" ht="18" customHeight="1" thickBot="1" x14ac:dyDescent="0.2">
      <c r="A30" s="919"/>
      <c r="B30" s="924" t="s">
        <v>96</v>
      </c>
      <c r="C30" s="925"/>
      <c r="D30" s="931" t="s">
        <v>98</v>
      </c>
      <c r="E30" s="932"/>
      <c r="F30" s="932"/>
      <c r="G30" s="933"/>
      <c r="H30" s="934" t="s">
        <v>121</v>
      </c>
      <c r="I30" s="935"/>
      <c r="J30" s="946" t="s">
        <v>98</v>
      </c>
      <c r="K30" s="932"/>
      <c r="L30" s="932"/>
      <c r="M30" s="932"/>
      <c r="N30" s="945"/>
    </row>
    <row r="31" spans="1:14" ht="18" customHeight="1" x14ac:dyDescent="0.15">
      <c r="A31" s="924">
        <v>5</v>
      </c>
      <c r="B31" s="936" t="s">
        <v>396</v>
      </c>
      <c r="C31" s="937"/>
      <c r="D31" s="937"/>
      <c r="E31" s="937"/>
      <c r="F31" s="937"/>
      <c r="G31" s="937"/>
      <c r="H31" s="938"/>
      <c r="I31" s="942" t="s">
        <v>87</v>
      </c>
      <c r="J31" s="924"/>
      <c r="K31" s="936"/>
      <c r="L31" s="937"/>
      <c r="M31" s="937"/>
      <c r="N31" s="938"/>
    </row>
    <row r="32" spans="1:14" ht="18" customHeight="1" thickBot="1" x14ac:dyDescent="0.2">
      <c r="A32" s="924"/>
      <c r="B32" s="939"/>
      <c r="C32" s="940"/>
      <c r="D32" s="940"/>
      <c r="E32" s="940"/>
      <c r="F32" s="940"/>
      <c r="G32" s="940"/>
      <c r="H32" s="941"/>
      <c r="I32" s="942"/>
      <c r="J32" s="924"/>
      <c r="K32" s="939"/>
      <c r="L32" s="940"/>
      <c r="M32" s="940"/>
      <c r="N32" s="941"/>
    </row>
    <row r="33" spans="1:14" ht="18" customHeight="1" thickBot="1" x14ac:dyDescent="0.2">
      <c r="A33" s="919"/>
      <c r="B33" s="943" t="s">
        <v>94</v>
      </c>
      <c r="C33" s="944"/>
      <c r="D33" s="931"/>
      <c r="E33" s="932"/>
      <c r="F33" s="932"/>
      <c r="G33" s="932"/>
      <c r="H33" s="945"/>
      <c r="I33" s="942" t="s">
        <v>88</v>
      </c>
      <c r="J33" s="924"/>
      <c r="K33" s="947"/>
      <c r="L33" s="948"/>
      <c r="M33" s="948"/>
      <c r="N33" s="949"/>
    </row>
    <row r="34" spans="1:14" ht="18" customHeight="1" thickBot="1" x14ac:dyDescent="0.2">
      <c r="A34" s="919"/>
      <c r="B34" s="924" t="s">
        <v>393</v>
      </c>
      <c r="C34" s="925"/>
      <c r="D34" s="931"/>
      <c r="E34" s="932"/>
      <c r="F34" s="932"/>
      <c r="G34" s="932"/>
      <c r="H34" s="945"/>
      <c r="I34" s="950" t="s">
        <v>133</v>
      </c>
      <c r="J34" s="951"/>
      <c r="K34" s="952"/>
      <c r="L34" s="953"/>
      <c r="M34" s="953"/>
      <c r="N34" s="954"/>
    </row>
    <row r="35" spans="1:14" ht="18" customHeight="1" thickBot="1" x14ac:dyDescent="0.2">
      <c r="A35" s="919"/>
      <c r="B35" s="924" t="s">
        <v>95</v>
      </c>
      <c r="C35" s="925"/>
      <c r="D35" s="926"/>
      <c r="E35" s="927"/>
      <c r="F35" s="927"/>
      <c r="G35" s="927"/>
      <c r="H35" s="928"/>
      <c r="I35" s="929" t="s">
        <v>97</v>
      </c>
      <c r="J35" s="930"/>
      <c r="K35" s="926"/>
      <c r="L35" s="927"/>
      <c r="M35" s="927"/>
      <c r="N35" s="928"/>
    </row>
    <row r="36" spans="1:14" ht="18" customHeight="1" thickBot="1" x14ac:dyDescent="0.2">
      <c r="A36" s="919"/>
      <c r="B36" s="924" t="s">
        <v>96</v>
      </c>
      <c r="C36" s="925"/>
      <c r="D36" s="931" t="s">
        <v>98</v>
      </c>
      <c r="E36" s="932"/>
      <c r="F36" s="932"/>
      <c r="G36" s="933"/>
      <c r="H36" s="934" t="s">
        <v>121</v>
      </c>
      <c r="I36" s="935"/>
      <c r="J36" s="946" t="s">
        <v>98</v>
      </c>
      <c r="K36" s="932"/>
      <c r="L36" s="932"/>
      <c r="M36" s="932"/>
      <c r="N36" s="945"/>
    </row>
    <row r="37" spans="1:14" ht="8.25" customHeight="1" x14ac:dyDescent="0.15">
      <c r="A37" s="154"/>
      <c r="B37" s="154"/>
      <c r="C37" s="154"/>
      <c r="D37" s="241"/>
      <c r="E37" s="241"/>
      <c r="F37" s="241"/>
      <c r="G37" s="241"/>
      <c r="H37" s="241"/>
      <c r="I37" s="241"/>
      <c r="J37" s="241"/>
      <c r="K37" s="241"/>
      <c r="L37" s="241"/>
      <c r="M37" s="154"/>
      <c r="N37" s="154"/>
    </row>
    <row r="38" spans="1:14" s="102" customFormat="1" ht="18" customHeight="1" x14ac:dyDescent="0.15">
      <c r="A38" s="919" t="s">
        <v>122</v>
      </c>
      <c r="B38" s="919"/>
      <c r="C38" s="919"/>
      <c r="D38" s="920" t="s">
        <v>123</v>
      </c>
      <c r="E38" s="920"/>
      <c r="F38" s="920"/>
      <c r="G38" s="920"/>
      <c r="H38" s="920"/>
      <c r="I38" s="920"/>
      <c r="J38" s="920"/>
      <c r="K38" s="920"/>
      <c r="L38" s="921" t="s">
        <v>124</v>
      </c>
      <c r="M38" s="922"/>
      <c r="N38" s="923"/>
    </row>
    <row r="39" spans="1:14" ht="14.25" thickBot="1" x14ac:dyDescent="0.2">
      <c r="A39" s="152"/>
      <c r="B39" s="152"/>
      <c r="C39" s="152"/>
      <c r="D39" s="152"/>
      <c r="E39" s="152"/>
      <c r="F39" s="152"/>
      <c r="G39" s="152"/>
      <c r="H39" s="152"/>
      <c r="I39" s="152"/>
      <c r="J39" s="152"/>
      <c r="K39" s="152"/>
      <c r="L39" s="152"/>
      <c r="M39" s="152"/>
      <c r="N39" s="152"/>
    </row>
    <row r="40" spans="1:14" s="130" customFormat="1" ht="15.75" customHeight="1" thickBot="1" x14ac:dyDescent="0.2">
      <c r="A40" s="145" t="s">
        <v>65</v>
      </c>
      <c r="B40" s="146"/>
      <c r="C40" s="147" t="s">
        <v>394</v>
      </c>
      <c r="D40" s="155"/>
      <c r="E40" s="147"/>
      <c r="F40" s="147"/>
      <c r="G40" s="155"/>
      <c r="H40" s="155"/>
      <c r="I40" s="155"/>
      <c r="J40" s="155"/>
      <c r="K40" s="155"/>
      <c r="L40" s="155"/>
      <c r="M40" s="155"/>
      <c r="N40" s="155"/>
    </row>
    <row r="41" spans="1:14" s="130" customFormat="1" ht="15.75" customHeight="1" x14ac:dyDescent="0.15">
      <c r="A41" s="156" t="s">
        <v>68</v>
      </c>
      <c r="B41" s="157" t="s">
        <v>125</v>
      </c>
      <c r="C41" s="155"/>
      <c r="D41" s="155"/>
      <c r="E41" s="155"/>
      <c r="F41" s="155"/>
      <c r="G41" s="155"/>
      <c r="H41" s="155"/>
      <c r="I41" s="155"/>
      <c r="J41" s="155"/>
      <c r="K41" s="155"/>
      <c r="L41" s="155"/>
      <c r="M41" s="155"/>
      <c r="N41" s="155"/>
    </row>
    <row r="42" spans="1:14" s="130" customFormat="1" ht="15.75" customHeight="1" x14ac:dyDescent="0.15">
      <c r="A42" s="156"/>
      <c r="B42" s="157" t="s">
        <v>126</v>
      </c>
      <c r="C42" s="155"/>
      <c r="D42" s="155"/>
      <c r="E42" s="155"/>
      <c r="F42" s="155"/>
      <c r="G42" s="155"/>
      <c r="H42" s="155"/>
      <c r="I42" s="155"/>
      <c r="J42" s="155"/>
      <c r="K42" s="155"/>
      <c r="L42" s="155"/>
      <c r="M42" s="155"/>
      <c r="N42" s="155"/>
    </row>
    <row r="43" spans="1:14" s="130" customFormat="1" ht="15.75" customHeight="1" x14ac:dyDescent="0.15">
      <c r="A43" s="156" t="s">
        <v>70</v>
      </c>
      <c r="B43" s="155" t="s">
        <v>99</v>
      </c>
      <c r="C43" s="155"/>
      <c r="D43" s="155"/>
      <c r="E43" s="155"/>
      <c r="F43" s="155"/>
      <c r="G43" s="155"/>
      <c r="H43" s="155"/>
      <c r="I43" s="155"/>
      <c r="J43" s="155"/>
      <c r="K43" s="155"/>
      <c r="L43" s="155"/>
      <c r="M43" s="155"/>
      <c r="N43" s="155"/>
    </row>
    <row r="44" spans="1:14" s="130" customFormat="1" ht="15.75" customHeight="1" x14ac:dyDescent="0.15">
      <c r="A44" s="156" t="s">
        <v>100</v>
      </c>
      <c r="B44" s="158" t="s">
        <v>395</v>
      </c>
      <c r="C44" s="155"/>
      <c r="D44" s="155"/>
      <c r="E44" s="155"/>
      <c r="F44" s="155"/>
      <c r="G44" s="155"/>
      <c r="H44" s="155"/>
      <c r="I44" s="155"/>
      <c r="J44" s="155"/>
      <c r="K44" s="155"/>
      <c r="L44" s="155"/>
      <c r="M44" s="155"/>
      <c r="N44" s="155"/>
    </row>
    <row r="45" spans="1:14" x14ac:dyDescent="0.15">
      <c r="A45" s="159"/>
      <c r="B45" s="152"/>
      <c r="C45" s="159"/>
      <c r="D45" s="159"/>
      <c r="E45" s="159"/>
      <c r="F45" s="159"/>
      <c r="G45" s="159"/>
      <c r="H45" s="159"/>
      <c r="I45" s="159"/>
      <c r="J45" s="159"/>
      <c r="K45" s="159"/>
      <c r="L45" s="159"/>
      <c r="M45" s="152"/>
      <c r="N45" s="152"/>
    </row>
    <row r="46" spans="1:14" x14ac:dyDescent="0.15">
      <c r="A46" s="120"/>
      <c r="B46" s="120"/>
      <c r="C46" s="120"/>
      <c r="D46" s="120"/>
      <c r="E46" s="120"/>
      <c r="F46" s="120"/>
      <c r="G46" s="120"/>
      <c r="H46" s="120"/>
      <c r="I46" s="120"/>
      <c r="J46" s="120"/>
      <c r="K46" s="120"/>
      <c r="L46" s="120"/>
    </row>
    <row r="47" spans="1:14" x14ac:dyDescent="0.15">
      <c r="A47" s="120"/>
      <c r="B47" s="120"/>
      <c r="C47" s="120"/>
      <c r="D47" s="120"/>
      <c r="E47" s="120"/>
      <c r="F47" s="120"/>
      <c r="G47" s="120"/>
      <c r="H47" s="120"/>
      <c r="I47" s="120"/>
      <c r="J47" s="120"/>
      <c r="K47" s="120"/>
      <c r="L47" s="120"/>
    </row>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sheetData>
  <sheetProtection sheet="1" objects="1" scenarios="1" selectLockedCells="1"/>
  <mergeCells count="107">
    <mergeCell ref="H2:I2"/>
    <mergeCell ref="J2:M2"/>
    <mergeCell ref="A3:N3"/>
    <mergeCell ref="B4:N4"/>
    <mergeCell ref="A7:A12"/>
    <mergeCell ref="B7:H8"/>
    <mergeCell ref="I7:J8"/>
    <mergeCell ref="K7:N8"/>
    <mergeCell ref="B9:C9"/>
    <mergeCell ref="D9:H9"/>
    <mergeCell ref="I9:J9"/>
    <mergeCell ref="K9:N9"/>
    <mergeCell ref="B10:C10"/>
    <mergeCell ref="D10:H10"/>
    <mergeCell ref="I10:J10"/>
    <mergeCell ref="K10:N10"/>
    <mergeCell ref="B11:C11"/>
    <mergeCell ref="D11:H11"/>
    <mergeCell ref="I11:J11"/>
    <mergeCell ref="K11:N11"/>
    <mergeCell ref="B12:C12"/>
    <mergeCell ref="D12:G12"/>
    <mergeCell ref="H12:I12"/>
    <mergeCell ref="J12:N12"/>
    <mergeCell ref="A13:A18"/>
    <mergeCell ref="B13:H14"/>
    <mergeCell ref="I13:J14"/>
    <mergeCell ref="K13:N14"/>
    <mergeCell ref="B15:C15"/>
    <mergeCell ref="D15:H15"/>
    <mergeCell ref="I15:J15"/>
    <mergeCell ref="K15:N15"/>
    <mergeCell ref="B16:C16"/>
    <mergeCell ref="D16:H16"/>
    <mergeCell ref="I16:J16"/>
    <mergeCell ref="K16:N16"/>
    <mergeCell ref="B17:C17"/>
    <mergeCell ref="D17:H17"/>
    <mergeCell ref="I17:J17"/>
    <mergeCell ref="K17:N17"/>
    <mergeCell ref="B18:C18"/>
    <mergeCell ref="D18:G18"/>
    <mergeCell ref="H18:I18"/>
    <mergeCell ref="J18:N18"/>
    <mergeCell ref="A19:A24"/>
    <mergeCell ref="B19:H20"/>
    <mergeCell ref="I19:J20"/>
    <mergeCell ref="K19:N20"/>
    <mergeCell ref="B21:C21"/>
    <mergeCell ref="D21:H21"/>
    <mergeCell ref="I21:J21"/>
    <mergeCell ref="K21:N21"/>
    <mergeCell ref="B22:C22"/>
    <mergeCell ref="D22:H22"/>
    <mergeCell ref="I22:J22"/>
    <mergeCell ref="K22:N22"/>
    <mergeCell ref="B23:C23"/>
    <mergeCell ref="D23:H23"/>
    <mergeCell ref="I23:J23"/>
    <mergeCell ref="K23:N23"/>
    <mergeCell ref="B24:C24"/>
    <mergeCell ref="D24:G24"/>
    <mergeCell ref="H24:I24"/>
    <mergeCell ref="J24:N24"/>
    <mergeCell ref="A25:A30"/>
    <mergeCell ref="B25:H26"/>
    <mergeCell ref="I25:J26"/>
    <mergeCell ref="K25:N26"/>
    <mergeCell ref="B27:C27"/>
    <mergeCell ref="D27:H27"/>
    <mergeCell ref="I27:J27"/>
    <mergeCell ref="K27:N27"/>
    <mergeCell ref="B28:C28"/>
    <mergeCell ref="D28:H28"/>
    <mergeCell ref="I28:J28"/>
    <mergeCell ref="K28:N28"/>
    <mergeCell ref="B29:C29"/>
    <mergeCell ref="D29:H29"/>
    <mergeCell ref="I29:J29"/>
    <mergeCell ref="K29:N29"/>
    <mergeCell ref="B30:C30"/>
    <mergeCell ref="D30:G30"/>
    <mergeCell ref="H30:I30"/>
    <mergeCell ref="J30:N30"/>
    <mergeCell ref="A38:C38"/>
    <mergeCell ref="D38:K38"/>
    <mergeCell ref="L38:N38"/>
    <mergeCell ref="B35:C35"/>
    <mergeCell ref="D35:H35"/>
    <mergeCell ref="I35:J35"/>
    <mergeCell ref="K35:N35"/>
    <mergeCell ref="B36:C36"/>
    <mergeCell ref="D36:G36"/>
    <mergeCell ref="H36:I36"/>
    <mergeCell ref="A31:A36"/>
    <mergeCell ref="B31:H32"/>
    <mergeCell ref="I31:J32"/>
    <mergeCell ref="K31:N32"/>
    <mergeCell ref="B33:C33"/>
    <mergeCell ref="D33:H33"/>
    <mergeCell ref="J36:N36"/>
    <mergeCell ref="I33:J33"/>
    <mergeCell ref="K33:N33"/>
    <mergeCell ref="B34:C34"/>
    <mergeCell ref="D34:H34"/>
    <mergeCell ref="I34:J34"/>
    <mergeCell ref="K34:N34"/>
  </mergeCells>
  <phoneticPr fontId="3"/>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　共通（建築設備）</vt:lpstr>
      <vt:lpstr>様式-共2（地域実績以外）</vt:lpstr>
      <vt:lpstr>様式-共3（地域実績以外）</vt:lpstr>
      <vt:lpstr>様式-共4（Ⅰ建築設備）</vt:lpstr>
      <vt:lpstr>様式-共5（東日本大震災対応）</vt:lpstr>
      <vt:lpstr>様式-共6（登録基幹技能者）</vt:lpstr>
      <vt:lpstr>'様式-共1-Ⅰ　共通（建築設備）'!Print_Area</vt:lpstr>
      <vt:lpstr>'様式-共2（地域実績以外）'!Print_Area</vt:lpstr>
      <vt:lpstr>'様式-共3（地域実績以外）'!Print_Area</vt:lpstr>
      <vt:lpstr>'様式-共4（Ⅰ建築設備）'!Print_Area</vt:lpstr>
      <vt:lpstr>'様式-共5（東日本大震災対応）'!Print_Area</vt:lpstr>
      <vt:lpstr>'様式-共6（登録基幹技能者）'!Print_Area</vt:lpstr>
      <vt:lpstr>'様式-共1-Ⅰ　共通（建築設備）'!Print_Titles</vt:lpstr>
    </vt:vector>
  </TitlesOfParts>
  <Company>仙台市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計画係</cp:lastModifiedBy>
  <cp:lastPrinted>2017-06-26T06:10:50Z</cp:lastPrinted>
  <dcterms:created xsi:type="dcterms:W3CDTF">2010-05-27T06:44:32Z</dcterms:created>
  <dcterms:modified xsi:type="dcterms:W3CDTF">2019-01-18T02:07:36Z</dcterms:modified>
</cp:coreProperties>
</file>