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16回_落札者決定基準（2月9日持込案件）\04_結果報告\"/>
    </mc:Choice>
  </mc:AlternateContent>
  <xr:revisionPtr revIDLastSave="0" documentId="13_ncr:1_{3C66B699-0367-4977-A7A5-914E9A39DBB3}" xr6:coauthVersionLast="47" xr6:coauthVersionMax="47" xr10:uidLastSave="{00000000-0000-0000-0000-000000000000}"/>
  <bookViews>
    <workbookView xWindow="-120" yWindow="-120" windowWidth="29040" windowHeight="15990" xr2:uid="{00000000-000D-0000-FFFF-FFFF00000000}"/>
  </bookViews>
  <sheets>
    <sheet name="様式-1-Ⅰ（土木）" sheetId="61" r:id="rId1"/>
    <sheet name="様式-2-Ⅰ（土木）" sheetId="15" r:id="rId2"/>
    <sheet name="様式-3-Ⅰ（土木）" sheetId="59" r:id="rId3"/>
    <sheet name="様式-4-Ⅰ（土木）" sheetId="60" r:id="rId4"/>
    <sheet name="様式-5（登録基幹技能者）" sheetId="44" r:id="rId5"/>
  </sheets>
  <definedNames>
    <definedName name="_xlnm._FilterDatabase" localSheetId="0" hidden="1">'様式-1-Ⅰ（土木）'!#REF!</definedName>
    <definedName name="_xlnm.Print_Area" localSheetId="0">'様式-1-Ⅰ（土木）'!$A$1:$M$50</definedName>
    <definedName name="_xlnm.Print_Area" localSheetId="1">'様式-2-Ⅰ（土木）'!$A$1:$Q$28</definedName>
    <definedName name="_xlnm.Print_Area" localSheetId="2">'様式-3-Ⅰ（土木）'!$A$1:$M$39</definedName>
    <definedName name="_xlnm.Print_Area" localSheetId="3">'様式-4-Ⅰ（土木）'!$A$1:$Q$60</definedName>
    <definedName name="_xlnm.Print_Area" localSheetId="4">'様式-5（登録基幹技能者）'!$A$1:$N$45</definedName>
    <definedName name="_xlnm.Print_Titles" localSheetId="0">'様式-1-Ⅰ（土木）'!$1:$7</definedName>
  </definedNames>
  <calcPr calcId="191029"/>
</workbook>
</file>

<file path=xl/calcChain.xml><?xml version="1.0" encoding="utf-8"?>
<calcChain xmlns="http://schemas.openxmlformats.org/spreadsheetml/2006/main">
  <c r="B5" i="44" l="1"/>
  <c r="J2" i="44"/>
  <c r="J2" i="60"/>
  <c r="G2" i="59"/>
  <c r="K3" i="15"/>
  <c r="J15" i="61" l="1"/>
  <c r="E38" i="61" l="1"/>
  <c r="E22" i="61"/>
  <c r="E18" i="61"/>
  <c r="E10" i="61"/>
  <c r="J20" i="61" l="1"/>
  <c r="K20" i="61" s="1"/>
  <c r="E43" i="61"/>
  <c r="J37" i="61"/>
  <c r="K37" i="61" s="1"/>
  <c r="K36" i="61"/>
  <c r="J36" i="61"/>
  <c r="J35" i="61"/>
  <c r="K35" i="61" s="1"/>
  <c r="K34" i="61"/>
  <c r="J34" i="61"/>
  <c r="J33" i="61"/>
  <c r="K33" i="61" s="1"/>
  <c r="J32" i="61"/>
  <c r="J31" i="61"/>
  <c r="J30" i="61"/>
  <c r="J29" i="61"/>
  <c r="K29" i="61" s="1"/>
  <c r="K28" i="61"/>
  <c r="J28" i="61"/>
  <c r="J27" i="61"/>
  <c r="K27" i="61" s="1"/>
  <c r="K26" i="61"/>
  <c r="J26" i="61"/>
  <c r="J25" i="61"/>
  <c r="K25" i="61" s="1"/>
  <c r="K24" i="61"/>
  <c r="J24" i="61"/>
  <c r="J23" i="61"/>
  <c r="K23" i="61" s="1"/>
  <c r="J22" i="61"/>
  <c r="K22" i="61" s="1"/>
  <c r="J21" i="61"/>
  <c r="K21" i="61" s="1"/>
  <c r="J19" i="61"/>
  <c r="K19" i="61" s="1"/>
  <c r="J18" i="61"/>
  <c r="K18" i="61" s="1"/>
  <c r="J17" i="61"/>
  <c r="K17" i="61" s="1"/>
  <c r="J16" i="61"/>
  <c r="K16" i="61" s="1"/>
  <c r="K15" i="61"/>
  <c r="J14" i="61"/>
  <c r="K14" i="61" s="1"/>
  <c r="G13" i="61"/>
  <c r="J10" i="61" s="1"/>
  <c r="K10" i="61" s="1"/>
  <c r="M10" i="61" l="1"/>
  <c r="M18" i="61"/>
  <c r="K30" i="61"/>
  <c r="M22" i="61" s="1"/>
  <c r="M38" i="61" l="1"/>
  <c r="H42" i="61" s="1"/>
  <c r="K42"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8"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1"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<sst xmlns="http://schemas.openxmlformats.org/spreadsheetml/2006/main" count="672" uniqueCount="411">
  <si>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</si>
  <si>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</si>
  <si>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</si>
  <si>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</si>
  <si>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</si>
  <si>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</si>
  <si>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</si>
  <si>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</si>
  <si>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</si>
  <si>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</si>
  <si>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</si>
  <si>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</si>
  <si>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</si>
  <si>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</si>
  <si>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</si>
  <si>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</si>
  <si>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</si>
  <si>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</si>
  <si>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</si>
  <si>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</si>
  <si>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</si>
  <si>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</si>
  <si>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</si>
  <si>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</si>
  <si>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</si>
  <si>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</si>
  <si>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</si>
  <si>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</si>
  <si>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</si>
  <si>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</si>
  <si>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</si>
  <si>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</si>
  <si>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</si>
  <si>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</si>
  <si>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</si>
  <si>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</si>
  <si>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</si>
  <si>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</si>
  <si>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</si>
  <si>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</si>
  <si>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</si>
  <si>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</si>
  <si>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</si>
  <si>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</si>
  <si>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</si>
  <si>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</si>
  <si>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</si>
  <si>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</si>
  <si>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</si>
  <si>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</si>
  <si>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</si>
  <si>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</si>
  <si>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</si>
  <si>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</si>
  <si>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</si>
  <si>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</si>
  <si>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</si>
  <si>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</si>
  <si>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</si>
  <si>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</si>
  <si>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</si>
  <si>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</si>
  <si>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</si>
  <si>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</si>
  <si>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</si>
  <si>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</si>
  <si>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</si>
  <si>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</si>
  <si>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</si>
  <si>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</si>
  <si>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</si>
  <si>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</si>
  <si>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</si>
  <si>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</si>
  <si>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</si>
  <si>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</si>
  <si>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</si>
  <si>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</si>
  <si>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</si>
  <si>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</si>
  <si>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</si>
  <si>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</si>
  <si>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</si>
  <si>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</si>
  <si>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</si>
  <si>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</si>
  <si>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</si>
  <si>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</si>
  <si>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</si>
  <si>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</si>
  <si>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</si>
  <si>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</si>
  <si>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</si>
  <si>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</si>
  <si>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</si>
  <si>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</si>
  <si>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</si>
  <si>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</si>
  <si>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</si>
  <si>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</si>
  <si>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</si>
  <si>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</si>
  <si>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</si>
  <si>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</si>
  <si>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</si>
  <si>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</si>
  <si>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</si>
  <si>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</si>
  <si>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</si>
  <si>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</si>
  <si>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</si>
  <si>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</si>
  <si>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</si>
  <si>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</si>
  <si>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</si>
  <si>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</si>
  <si>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</si>
  <si>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</si>
  <si>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</si>
  <si>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</si>
  <si>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</si>
  <si>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</si>
  <si>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</si>
  <si>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</si>
  <si>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</si>
  <si>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</si>
  <si>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</si>
  <si>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</si>
  <si>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</si>
  <si>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</si>
  <si>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</si>
  <si>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</si>
  <si>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</si>
  <si>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</si>
  <si>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</si>
  <si>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</si>
  <si>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</si>
  <si>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</si>
  <si>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</si>
  <si>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</si>
  <si>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なし</t>
    <phoneticPr fontId="3"/>
  </si>
  <si>
    <t>加入あり</t>
    <phoneticPr fontId="3"/>
  </si>
  <si>
    <t>指名停止あり</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</si>
  <si>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</si>
  <si>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</si>
  <si>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</si>
  <si>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</si>
  <si>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</si>
  <si>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</si>
  <si>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</si>
  <si>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</si>
  <si>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</si>
  <si>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</si>
  <si>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</si>
  <si>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</si>
  <si>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</si>
  <si>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</si>
  <si>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</si>
  <si>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</si>
  <si>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</si>
  <si>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</si>
  <si>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</si>
  <si>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</si>
  <si>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実績3</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</si>
  <si>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</si>
  <si>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</si>
  <si>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</si>
  <si>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</si>
  <si>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</si>
  <si>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</si>
  <si>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</si>
  <si>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</si>
  <si>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</si>
  <si>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</si>
  <si>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</si>
  <si>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</si>
  <si>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</si>
  <si>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</si>
  <si>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</si>
  <si>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</si>
  <si>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</si>
  <si>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</si>
  <si>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</si>
  <si>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</si>
  <si>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</si>
  <si>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</si>
  <si>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</si>
  <si>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</si>
  <si>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顕彰あり</t>
    <rPh sb="0" eb="2">
      <t>ケンショウ</t>
    </rPh>
    <phoneticPr fontId="3"/>
  </si>
  <si>
    <t>会社名</t>
    <rPh sb="0" eb="3">
      <t>カイシャメイ</t>
    </rPh>
    <phoneticPr fontId="3"/>
  </si>
  <si>
    <t>2件</t>
    <rPh sb="1" eb="2">
      <t>ケン</t>
    </rPh>
    <phoneticPr fontId="3"/>
  </si>
  <si>
    <t>工　　事　　名</t>
    <phoneticPr fontId="3"/>
  </si>
  <si>
    <t>契　約　金　額
（最終契約金額（税込））</t>
    <phoneticPr fontId="3"/>
  </si>
  <si>
    <t>工　事　概　要　</t>
    <phoneticPr fontId="3"/>
  </si>
  <si>
    <t>従事した役割</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</si>
  <si>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</si>
  <si>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</si>
  <si>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</si>
  <si>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</si>
  <si>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</si>
  <si>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</si>
  <si>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</si>
  <si>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</si>
  <si>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対応実績あり</t>
    <rPh sb="0" eb="2">
      <t>タイオウ</t>
    </rPh>
    <rPh sb="2" eb="4">
      <t>ジッセキ</t>
    </rPh>
    <phoneticPr fontId="3"/>
  </si>
  <si>
    <t>登録及び実績あり</t>
    <rPh sb="0" eb="2">
      <t>トウロク</t>
    </rPh>
    <rPh sb="2" eb="3">
      <t>オヨ</t>
    </rPh>
    <rPh sb="4" eb="6">
      <t>ジッセキ</t>
    </rPh>
    <phoneticPr fontId="3"/>
  </si>
  <si>
    <t>登録あり</t>
    <rPh sb="0" eb="2">
      <t>トウロク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</si>
  <si>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</si>
  <si>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</si>
  <si>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</si>
  <si>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</si>
  <si>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</si>
  <si>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</si>
  <si>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</si>
  <si>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</si>
  <si>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</si>
  <si>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</si>
  <si>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参加実績なし</t>
    <rPh sb="0" eb="2">
      <t>サンカ</t>
    </rPh>
    <rPh sb="2" eb="4">
      <t>ジッセキ</t>
    </rPh>
    <phoneticPr fontId="3"/>
  </si>
  <si>
    <t>複数登録等あり</t>
  </si>
  <si>
    <t>なし　</t>
  </si>
  <si>
    <t>-----以下は地域実績型の工事で選択可-----</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</si>
  <si>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</si>
  <si>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</si>
  <si>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</si>
  <si>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</si>
  <si>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</si>
  <si>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</si>
  <si>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</si>
  <si>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</si>
  <si>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</si>
  <si>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</si>
  <si>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</si>
  <si>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</si>
  <si>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</si>
  <si>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</si>
  <si>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</si>
  <si>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</si>
  <si>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</si>
  <si>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</si>
  <si>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</si>
  <si>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</si>
  <si>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</si>
  <si>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</si>
  <si>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</si>
  <si>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法定雇用障害者数未満</t>
    <rPh sb="0" eb="2">
      <t>ホウテイ</t>
    </rPh>
    <rPh sb="2" eb="4">
      <t>コヨウ</t>
    </rPh>
    <rPh sb="4" eb="7">
      <t>ショウガイシャ</t>
    </rPh>
    <rPh sb="7" eb="8">
      <t>スウ</t>
    </rPh>
    <rPh sb="8" eb="10">
      <t>ミマン</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</si>
  <si>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</si>
  <si>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</si>
  <si>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令和4年度</t>
    <rPh sb="0" eb="2">
      <t>レイワ</t>
    </rPh>
    <rPh sb="3" eb="5">
      <t>ネンド</t>
    </rPh>
    <phoneticPr fontId="3"/>
  </si>
  <si>
    <t>R3年度</t>
    <rPh sb="2" eb="4">
      <t>ネンド</t>
    </rPh>
    <phoneticPr fontId="3"/>
  </si>
  <si>
    <t>完成年度</t>
    <rPh sb="0" eb="2">
      <t>カンセイ</t>
    </rPh>
    <rPh sb="2" eb="4">
      <t>ネンド</t>
    </rPh>
    <phoneticPr fontId="3"/>
  </si>
  <si>
    <t>平成30年度</t>
    <rPh sb="0" eb="2">
      <t>ヘイセイ</t>
    </rPh>
    <rPh sb="4" eb="5">
      <t>ネン</t>
    </rPh>
    <rPh sb="5" eb="6">
      <t>ド</t>
    </rPh>
    <phoneticPr fontId="3"/>
  </si>
  <si>
    <t>令和元年度</t>
    <rPh sb="0" eb="2">
      <t>レイワ</t>
    </rPh>
    <rPh sb="2" eb="4">
      <t>ガンネン</t>
    </rPh>
    <phoneticPr fontId="3"/>
  </si>
  <si>
    <t>令和2年度</t>
    <rPh sb="0" eb="2">
      <t>レイワ</t>
    </rPh>
    <rPh sb="3" eb="4">
      <t>ネン</t>
    </rPh>
    <phoneticPr fontId="3"/>
  </si>
  <si>
    <t>令和3年度</t>
    <rPh sb="0" eb="2">
      <t>レイワ</t>
    </rPh>
    <rPh sb="3" eb="4">
      <t>ネン</t>
    </rPh>
    <phoneticPr fontId="3"/>
  </si>
  <si>
    <t>令和4年度</t>
    <rPh sb="0" eb="2">
      <t>レイワ</t>
    </rPh>
    <rPh sb="3" eb="4">
      <t>ネン</t>
    </rPh>
    <phoneticPr fontId="3"/>
  </si>
  <si>
    <t>完成年度</t>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</si>
  <si>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</si>
  <si>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</si>
  <si>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</si>
  <si>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</si>
  <si>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</si>
  <si>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工　事　名</t>
    <phoneticPr fontId="3"/>
  </si>
  <si>
    <t>CORINS登録番号</t>
    <rPh sb="6" eb="8">
      <t>トウロク</t>
    </rPh>
    <rPh sb="8" eb="10">
      <t>バンゴウ</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</si>
  <si>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</si>
  <si>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従事する役割</t>
    <phoneticPr fontId="3"/>
  </si>
  <si>
    <t>主任技術者</t>
    <rPh sb="0" eb="5">
      <t>シュニンギジュツシャ</t>
    </rPh>
    <phoneticPr fontId="3"/>
  </si>
  <si>
    <t>監理技術者</t>
    <rPh sb="0" eb="5">
      <t>カンリギジュツシャ</t>
    </rPh>
    <phoneticPr fontId="3"/>
  </si>
  <si>
    <t>専任指導者制度適用の
有無</t>
    <phoneticPr fontId="3"/>
  </si>
  <si>
    <t>あり</t>
    <phoneticPr fontId="3"/>
  </si>
  <si>
    <t>実績の有無</t>
    <phoneticPr fontId="3"/>
  </si>
  <si>
    <t>CORINS登録番号</t>
    <phoneticPr fontId="3"/>
  </si>
  <si>
    <t>受注形態</t>
    <phoneticPr fontId="3"/>
  </si>
  <si>
    <t>監理技術者</t>
    <phoneticPr fontId="3"/>
  </si>
  <si>
    <t>主任技術者</t>
    <phoneticPr fontId="3"/>
  </si>
  <si>
    <t>現場代理人</t>
    <phoneticPr fontId="3"/>
  </si>
  <si>
    <t>　↓従事した役割が「現場代理人」の場合に入力すること</t>
    <rPh sb="17" eb="19">
      <t>バアイ</t>
    </rPh>
    <phoneticPr fontId="3"/>
  </si>
  <si>
    <t>受注形態が「共同企業体」の場合の出資比率（％）→</t>
    <rPh sb="0" eb="4">
      <t>ジュチュウケイタイ</t>
    </rPh>
    <rPh sb="13" eb="15">
      <t>バアイ</t>
    </rPh>
    <phoneticPr fontId="3"/>
  </si>
  <si>
    <t>受注形態が「共同企業体」の場合の出資比率（％）→</t>
    <phoneticPr fontId="3"/>
  </si>
  <si>
    <t>キ</t>
    <phoneticPr fontId="3"/>
  </si>
  <si>
    <t>評定点の有無</t>
    <phoneticPr fontId="3"/>
  </si>
  <si>
    <t>評定点あり</t>
    <phoneticPr fontId="3"/>
  </si>
  <si>
    <t>令和5年度</t>
    <rPh sb="0" eb="2">
      <t>レイワ</t>
    </rPh>
    <rPh sb="3" eb="5">
      <t>ネンド</t>
    </rPh>
    <phoneticPr fontId="3"/>
  </si>
  <si>
    <t>ク</t>
    <phoneticPr fontId="3"/>
  </si>
  <si>
    <t>ケ</t>
    <phoneticPr fontId="3"/>
  </si>
  <si>
    <t>取得単位の区分</t>
    <phoneticPr fontId="3"/>
  </si>
  <si>
    <t>証明団体名</t>
    <phoneticPr fontId="3"/>
  </si>
  <si>
    <t>推奨単位以上の取得単位あり</t>
    <phoneticPr fontId="3"/>
  </si>
  <si>
    <t>推奨単位の1/2以上の取得単位あり</t>
    <phoneticPr fontId="3"/>
  </si>
  <si>
    <t>（直接数値を入力）</t>
    <phoneticPr fontId="3"/>
  </si>
  <si>
    <t>完成年度・工事名</t>
    <rPh sb="0" eb="2">
      <t>カンセイ</t>
    </rPh>
    <rPh sb="2" eb="4">
      <t>ネンド</t>
    </rPh>
    <rPh sb="5" eb="7">
      <t>コウジ</t>
    </rPh>
    <rPh sb="7" eb="8">
      <t>メイ</t>
    </rPh>
    <phoneticPr fontId="3"/>
  </si>
  <si>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</si>
  <si>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</si>
  <si>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</si>
  <si>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</si>
  <si>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</si>
  <si>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</si>
  <si>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</si>
  <si>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令和2年度</t>
    <rPh sb="0" eb="2">
      <t>レイワ</t>
    </rPh>
    <rPh sb="3" eb="4">
      <t>ネン</t>
    </rPh>
    <rPh sb="4" eb="5">
      <t>ド</t>
    </rPh>
    <phoneticPr fontId="3"/>
  </si>
  <si>
    <t>令和3年度</t>
    <rPh sb="0" eb="2">
      <t>レイワ</t>
    </rPh>
    <rPh sb="3" eb="4">
      <t>ネン</t>
    </rPh>
    <rPh sb="4" eb="5">
      <t>ド</t>
    </rPh>
    <phoneticPr fontId="3"/>
  </si>
  <si>
    <t>令和4年度</t>
    <rPh sb="0" eb="2">
      <t>レイワ</t>
    </rPh>
    <rPh sb="3" eb="4">
      <t>ネン</t>
    </rPh>
    <rPh sb="4" eb="5">
      <t>ド</t>
    </rPh>
    <phoneticPr fontId="3"/>
  </si>
  <si>
    <t>締結協定１</t>
    <phoneticPr fontId="3"/>
  </si>
  <si>
    <t>締結協定２</t>
  </si>
  <si>
    <t>締結協定３</t>
  </si>
  <si>
    <t>令和3年度</t>
    <rPh sb="0" eb="2">
      <t>レイワ</t>
    </rPh>
    <phoneticPr fontId="3"/>
  </si>
  <si>
    <t>工事名称２</t>
    <rPh sb="0" eb="2">
      <t>コウジ</t>
    </rPh>
    <rPh sb="2" eb="4">
      <t>メイショウ</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</si>
  <si>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</si>
  <si>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</si>
  <si>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完成年度・工事名称２</t>
    <rPh sb="0" eb="2">
      <t>カンセイ</t>
    </rPh>
    <rPh sb="2" eb="3">
      <t>ネン</t>
    </rPh>
    <rPh sb="3" eb="4">
      <t>ド</t>
    </rPh>
    <rPh sb="5" eb="7">
      <t>コウジ</t>
    </rPh>
    <rPh sb="7" eb="9">
      <t>メイショウ</t>
    </rPh>
    <phoneticPr fontId="3"/>
  </si>
  <si>
    <t>完成年度・工事名称１</t>
    <rPh sb="0" eb="2">
      <t>カンセイ</t>
    </rPh>
    <rPh sb="2" eb="3">
      <t>ネン</t>
    </rPh>
    <rPh sb="3" eb="4">
      <t>ド</t>
    </rPh>
    <rPh sb="5" eb="7">
      <t>コウジ</t>
    </rPh>
    <rPh sb="7" eb="9">
      <t>メイショウ</t>
    </rPh>
    <phoneticPr fontId="3"/>
  </si>
  <si>
    <t>（年度を選択）</t>
    <phoneticPr fontId="3"/>
  </si>
  <si>
    <t>有効期限</t>
    <phoneticPr fontId="3"/>
  </si>
  <si>
    <t>ISO9001</t>
    <phoneticPr fontId="3"/>
  </si>
  <si>
    <t>(名称を選択）</t>
    <phoneticPr fontId="3"/>
  </si>
  <si>
    <t>配置あり（年齢）</t>
    <phoneticPr fontId="3"/>
  </si>
  <si>
    <t>配置あり（性別）</t>
    <phoneticPr fontId="3"/>
  </si>
  <si>
    <t>※ありの場合，所属する団体と協定名称を記載のこと。</t>
  </si>
  <si>
    <t>※配置状況は，様式-5に詳しい内容を記載</t>
    <rPh sb="1" eb="3">
      <t>ハイチ</t>
    </rPh>
    <rPh sb="3" eb="5">
      <t>ジョウキョウ</t>
    </rPh>
    <phoneticPr fontId="3"/>
  </si>
  <si>
    <t>複数実績あり</t>
    <phoneticPr fontId="3"/>
  </si>
  <si>
    <t>実績あり</t>
    <phoneticPr fontId="3"/>
  </si>
  <si>
    <t>活動実績の有無</t>
    <phoneticPr fontId="3"/>
  </si>
  <si>
    <t>(3)</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</si>
  <si>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</si>
  <si>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(3) 障害者雇用</t>
    <rPh sb="4" eb="7">
      <t>ショウガイシャ</t>
    </rPh>
    <rPh sb="7" eb="9">
      <t>コヨウ</t>
    </rPh>
    <phoneticPr fontId="3"/>
  </si>
  <si>
    <t>（年度を選択）</t>
    <phoneticPr fontId="3"/>
  </si>
  <si>
    <t>表彰年度</t>
    <phoneticPr fontId="3"/>
  </si>
  <si>
    <t>令和5年度</t>
    <rPh sb="0" eb="2">
      <t>レイワ</t>
    </rPh>
    <rPh sb="3" eb="4">
      <t>ネン</t>
    </rPh>
    <phoneticPr fontId="3"/>
  </si>
  <si>
    <t>表彰年度</t>
    <rPh sb="0" eb="2">
      <t>ヒョウショウ</t>
    </rPh>
    <rPh sb="2" eb="4">
      <t>ネンド</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</si>
  <si>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</si>
  <si>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</si>
  <si>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</si>
  <si>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(1) 地域貢献</t>
    <rPh sb="4" eb="6">
      <t>チイキ</t>
    </rPh>
    <rPh sb="6" eb="8">
      <t>コウケン</t>
    </rPh>
    <phoneticPr fontId="3"/>
  </si>
  <si>
    <t>①品質管理システムの名称</t>
    <rPh sb="1" eb="3">
      <t>ヒンシツ</t>
    </rPh>
    <rPh sb="3" eb="5">
      <t>カンリ</t>
    </rPh>
    <rPh sb="10" eb="12">
      <t>メイショウ</t>
    </rPh>
    <phoneticPr fontId="3"/>
  </si>
  <si>
    <t>②環境管理システムの名称</t>
    <rPh sb="10" eb="12">
      <t>メイショウ</t>
    </rPh>
    <phoneticPr fontId="3"/>
  </si>
  <si>
    <t>(2) 市内本店</t>
    <rPh sb="4" eb="6">
      <t>シナイ</t>
    </rPh>
    <rPh sb="6" eb="8">
      <t>ホンテン</t>
    </rPh>
    <phoneticPr fontId="3"/>
  </si>
  <si>
    <t>契約件名</t>
    <rPh sb="0" eb="4">
      <t>ケイヤクケンメイ</t>
    </rPh>
    <phoneticPr fontId="3"/>
  </si>
  <si>
    <t>複数従事実績あり</t>
    <rPh sb="2" eb="4">
      <t>ジュウジ</t>
    </rPh>
    <phoneticPr fontId="3"/>
  </si>
  <si>
    <t>従事実績あり</t>
    <rPh sb="0" eb="2">
      <t>ジュウジ</t>
    </rPh>
    <phoneticPr fontId="3"/>
  </si>
  <si>
    <t>ソ　地域貢献活動等の取組み状況</t>
    <phoneticPr fontId="3"/>
  </si>
  <si>
    <t>ア　過去５ヶ年度における工事成績評定点
　　　（上位実績の平均点）
　　　　　【対象実績数】土木…上位3件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</si>
  <si>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</si>
  <si>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</si>
  <si>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</si>
  <si>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</si>
  <si>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サ　緊急工事登録等への取組み実績</t>
    <phoneticPr fontId="3"/>
  </si>
  <si>
    <t>シ　過去2ヶ年度における緊急工事等の従事実績</t>
    <rPh sb="12" eb="14">
      <t>キンキュウ</t>
    </rPh>
    <rPh sb="14" eb="16">
      <t>コウジ</t>
    </rPh>
    <phoneticPr fontId="3"/>
  </si>
  <si>
    <t>ス　過去2ヶ年度における維持工事等の施工実績</t>
    <phoneticPr fontId="3"/>
  </si>
  <si>
    <t>R4年度</t>
    <rPh sb="2" eb="4">
      <t>ネンド</t>
    </rPh>
    <phoneticPr fontId="3"/>
  </si>
  <si>
    <t>セ　過去10ヶ年度における災害復旧工事の施工実績</t>
    <rPh sb="2" eb="4">
      <t>カコ</t>
    </rPh>
    <rPh sb="7" eb="9">
      <t>ネンド</t>
    </rPh>
    <rPh sb="13" eb="15">
      <t>サイガイ</t>
    </rPh>
    <rPh sb="15" eb="17">
      <t>フッキュウ</t>
    </rPh>
    <rPh sb="17" eb="19">
      <t>コウジ</t>
    </rPh>
    <rPh sb="20" eb="22">
      <t>セコウ</t>
    </rPh>
    <rPh sb="22" eb="24">
      <t>ジッセキ</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</si>
  <si>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</si>
  <si>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</si>
  <si>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</si>
  <si>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</si>
  <si>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</si>
  <si>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</si>
  <si>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実績１</t>
    <rPh sb="0" eb="2">
      <t>ジッセキ</t>
    </rPh>
    <phoneticPr fontId="3"/>
  </si>
  <si>
    <t>実績２</t>
    <rPh sb="0" eb="2">
      <t>ジッセキ</t>
    </rPh>
    <phoneticPr fontId="3"/>
  </si>
  <si>
    <t>実績３</t>
    <rPh sb="0" eb="2">
      <t>ジッセキ</t>
    </rPh>
    <phoneticPr fontId="3"/>
  </si>
  <si>
    <t>同種工事の完成年度・CORINS登録</t>
    <rPh sb="0" eb="2">
      <t>ドウシュ</t>
    </rPh>
    <rPh sb="2" eb="3">
      <t>コウ</t>
    </rPh>
    <rPh sb="3" eb="4">
      <t>ジ</t>
    </rPh>
    <rPh sb="5" eb="7">
      <t>カンセイ</t>
    </rPh>
    <rPh sb="7" eb="9">
      <t>ネンド</t>
    </rPh>
    <phoneticPr fontId="3"/>
  </si>
  <si>
    <t>工事実績情報（CORINS）の登録がある場合は，以下の欄は入力不要</t>
    <rPh sb="24" eb="26">
      <t>イカ</t>
    </rPh>
    <rPh sb="29" eb="31">
      <t>ニュウリョク</t>
    </rPh>
    <phoneticPr fontId="3"/>
  </si>
  <si>
    <t>配置予定技術者の能力</t>
    <rPh sb="0" eb="2">
      <t>ハイチ</t>
    </rPh>
    <rPh sb="2" eb="4">
      <t>ヨテイ</t>
    </rPh>
    <rPh sb="8" eb="10">
      <t>ノウリョク</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</si>
  <si>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</si>
  <si>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</si>
  <si>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</si>
  <si>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</si>
  <si>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</si>
  <si>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</si>
  <si>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</si>
  <si>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対応年度・協定</t>
    <rPh sb="0" eb="2">
      <t>タイオウ</t>
    </rPh>
    <rPh sb="2" eb="3">
      <t>ネン</t>
    </rPh>
    <rPh sb="3" eb="4">
      <t>ド</t>
    </rPh>
    <rPh sb="5" eb="7">
      <t>キョウテイ</t>
    </rPh>
    <phoneticPr fontId="3"/>
  </si>
  <si>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</si>
  <si>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</si>
  <si>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</si>
  <si>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</si>
  <si>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</si>
  <si>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</si>
  <si>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</si>
  <si>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</si>
  <si>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</si>
  <si>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①及び②の認証取得あり</t>
    <phoneticPr fontId="3"/>
  </si>
  <si>
    <t>①又は②いずれかのみ認証取得あり</t>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</si>
  <si>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</si>
  <si>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t>1/4以上1/2未満</t>
    <phoneticPr fontId="3"/>
  </si>
  <si>
    <t>1/4未満</t>
    <phoneticPr fontId="3"/>
  </si>
  <si>
    <t>推奨単位の1/4以上1/2未満の取得単位あり</t>
    <phoneticPr fontId="3"/>
  </si>
  <si>
    <t>推奨単位の1/4未満の取得単位あり</t>
    <phoneticPr fontId="3"/>
  </si>
  <si>
    <t>取得単位</t>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</si>
  <si>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</si>
  <si>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なし</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</si>
  <si>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</si>
  <si>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様式-1-Ⅰ（土木）【交通局】</t>
    <rPh sb="0" eb="2">
      <t>ヨウシキ</t>
    </rPh>
    <rPh sb="7" eb="9">
      <t>ドボク</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</si>
  <si>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</si>
  <si>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</si>
  <si>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</si>
  <si>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</si>
  <si>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</si>
  <si>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様式-2-Ⅰ（土木）【交通局】</t>
    <rPh sb="0" eb="2">
      <t>ヨウシキ</t>
    </rPh>
    <rPh sb="7" eb="9">
      <t>ドボク</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</si>
  <si>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</si>
  <si>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</si>
  <si>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</si>
  <si>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</si>
  <si>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様式-3-Ⅰ（土木）【交通局】</t>
    <rPh sb="0" eb="2">
      <t>ヨウシキ</t>
    </rPh>
    <rPh sb="7" eb="9">
      <t>ドボク</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</si>
  <si>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</si>
  <si>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</si>
  <si>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</si>
  <si>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</si>
  <si>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様式-4-Ⅰ（土木）【交通局】</t>
    <rPh sb="0" eb="2">
      <t>ヨウシキ</t>
    </rPh>
    <rPh sb="7" eb="9">
      <t>ドボク</t>
    </rPh>
    <phoneticPr fontId="3"/>
  </si>
  <si>
    <t>様式-5【交通局】</t>
    <rPh sb="0" eb="2">
      <t>ヨウシキ</t>
    </rPh>
    <phoneticPr fontId="3"/>
  </si>
  <si>
    <t>表彰歴又は施工実績あり</t>
    <rPh sb="3" eb="4">
      <t>マタ</t>
    </rPh>
    <rPh sb="5" eb="9">
      <t>セコウジッセキ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</si>
  <si>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</si>
  <si>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</si>
  <si>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</si>
  <si>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</si>
  <si>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令和6年度地下鉄南北線・東西線軌道修繕工事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</si>
</sst>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General&quot;単位&quot;"/>
    <numFmt numFmtId="189" formatCode="0.00_ ;[Red]\-0.00\ "/>
  </numFmts>
  <fonts count="2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7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2" applyFont="1"/>
    <xf numFmtId="0" fontId="2" fillId="0" borderId="0" xfId="2" applyFont="1" applyAlignment="1">
      <alignment horizontal="center" vertical="center"/>
    </xf>
    <xf numFmtId="0" fontId="2" fillId="0" borderId="0" xfId="2" applyFont="1" applyAlignment="1">
      <alignment horizontal="right"/>
    </xf>
    <xf numFmtId="0" fontId="2" fillId="0" borderId="0" xfId="0" applyFont="1">
      <alignment vertical="center"/>
    </xf>
    <xf numFmtId="0" fontId="2" fillId="0" borderId="0" xfId="2" applyFont="1" applyAlignment="1">
      <alignment vertical="top"/>
    </xf>
    <xf numFmtId="0" fontId="6" fillId="0" borderId="0" xfId="2" applyFont="1" applyAlignment="1">
      <alignment horizontal="right"/>
    </xf>
    <xf numFmtId="0" fontId="6" fillId="2" borderId="18" xfId="2" applyFont="1" applyFill="1" applyBorder="1"/>
    <xf numFmtId="0" fontId="6" fillId="0" borderId="0" xfId="2" applyFont="1"/>
    <xf numFmtId="0" fontId="6" fillId="0" borderId="0" xfId="2" applyFont="1" applyAlignment="1">
      <alignment horizontal="center" vertical="center"/>
    </xf>
    <xf numFmtId="0" fontId="6" fillId="0" borderId="18" xfId="2" applyFont="1" applyBorder="1"/>
    <xf numFmtId="0" fontId="6" fillId="0" borderId="0" xfId="0" applyFont="1">
      <alignment vertical="center"/>
    </xf>
    <xf numFmtId="0" fontId="7" fillId="0" borderId="0" xfId="0" applyFont="1">
      <alignment vertical="center"/>
    </xf>
    <xf numFmtId="0" fontId="2" fillId="0" borderId="0" xfId="2" applyFont="1" applyAlignment="1">
      <alignment wrapText="1"/>
    </xf>
    <xf numFmtId="0" fontId="6" fillId="0" borderId="0" xfId="2" applyFont="1" applyAlignment="1">
      <alignment wrapText="1"/>
    </xf>
    <xf numFmtId="0" fontId="4" fillId="0" borderId="0" xfId="1" applyFont="1" applyAlignment="1">
      <alignment horizontal="center" vertical="center"/>
    </xf>
    <xf numFmtId="49" fontId="1" fillId="0" borderId="0" xfId="2" applyNumberFormat="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5" applyFont="1" applyAlignment="1">
      <alignment vertical="center"/>
    </xf>
    <xf numFmtId="0" fontId="2" fillId="0" borderId="0" xfId="5" applyFont="1" applyAlignment="1">
      <alignment horizontal="center" vertical="center"/>
    </xf>
    <xf numFmtId="0" fontId="6" fillId="0" borderId="0" xfId="5" applyFont="1" applyAlignment="1">
      <alignment horizontal="center" vertical="center"/>
    </xf>
    <xf numFmtId="0" fontId="2" fillId="0" borderId="0" xfId="5" applyFont="1" applyAlignment="1">
      <alignment horizontal="center" vertical="top" wrapText="1"/>
    </xf>
    <xf numFmtId="0" fontId="2" fillId="0" borderId="0" xfId="5" applyFont="1" applyAlignment="1">
      <alignment horizontal="center"/>
    </xf>
    <xf numFmtId="0" fontId="2" fillId="0" borderId="0" xfId="5" applyFont="1" applyAlignment="1">
      <alignment vertical="top"/>
    </xf>
    <xf numFmtId="0" fontId="2" fillId="0" borderId="0" xfId="5" applyFont="1" applyAlignment="1">
      <alignment horizontal="center" vertical="center" wrapText="1"/>
    </xf>
    <xf numFmtId="0" fontId="2" fillId="0" borderId="0" xfId="5" applyFont="1" applyAlignment="1">
      <alignment horizontal="left" vertical="top"/>
    </xf>
    <xf numFmtId="0" fontId="2" fillId="0" borderId="0" xfId="5" applyFont="1" applyAlignment="1">
      <alignment horizontal="center" vertical="top"/>
    </xf>
    <xf numFmtId="176" fontId="2" fillId="0" borderId="0" xfId="5" applyNumberFormat="1" applyFont="1" applyAlignment="1">
      <alignment horizontal="center" vertical="top"/>
    </xf>
    <xf numFmtId="0" fontId="2" fillId="0" borderId="69" xfId="5" applyFont="1" applyBorder="1" applyAlignment="1">
      <alignment horizontal="left" vertical="center" wrapText="1"/>
    </xf>
    <xf numFmtId="176" fontId="2" fillId="0" borderId="69" xfId="5" applyNumberFormat="1" applyFont="1" applyBorder="1" applyAlignment="1">
      <alignment horizontal="left" vertical="center" wrapText="1"/>
    </xf>
    <xf numFmtId="0" fontId="7" fillId="0" borderId="69" xfId="5" applyFont="1" applyBorder="1" applyAlignment="1">
      <alignment horizontal="left" vertical="center" wrapText="1"/>
    </xf>
    <xf numFmtId="0" fontId="2" fillId="0" borderId="0" xfId="5" applyFont="1" applyAlignment="1">
      <alignment horizontal="left" vertical="center" wrapText="1"/>
    </xf>
    <xf numFmtId="0" fontId="2" fillId="0" borderId="16" xfId="5" applyFont="1" applyBorder="1" applyAlignment="1">
      <alignment horizontal="center" vertical="center" wrapText="1"/>
    </xf>
    <xf numFmtId="0" fontId="6" fillId="0" borderId="0" xfId="5" applyFont="1" applyAlignment="1">
      <alignment vertical="top"/>
    </xf>
    <xf numFmtId="0" fontId="6" fillId="0" borderId="0" xfId="5" applyFont="1" applyAlignment="1">
      <alignment horizontal="left" vertical="center" indent="1"/>
    </xf>
    <xf numFmtId="0" fontId="6" fillId="0" borderId="0" xfId="5" applyFont="1" applyAlignment="1">
      <alignment horizontal="left" vertical="top" indent="1"/>
    </xf>
    <xf numFmtId="0" fontId="6" fillId="0" borderId="0" xfId="5" applyFont="1" applyAlignment="1">
      <alignment horizontal="left" vertical="top" wrapText="1" indent="1"/>
    </xf>
    <xf numFmtId="183" fontId="2" fillId="0" borderId="0" xfId="5" applyNumberFormat="1" applyFont="1" applyAlignment="1">
      <alignment vertical="top"/>
    </xf>
    <xf numFmtId="0" fontId="2" fillId="0" borderId="2" xfId="5" applyFont="1" applyBorder="1" applyAlignment="1">
      <alignment horizontal="center" vertical="center"/>
    </xf>
    <xf numFmtId="0" fontId="2" fillId="0" borderId="5" xfId="5" applyFont="1" applyBorder="1" applyAlignment="1">
      <alignment horizontal="center" vertical="center"/>
    </xf>
    <xf numFmtId="180" fontId="2" fillId="0" borderId="0" xfId="5" applyNumberFormat="1" applyFont="1" applyAlignment="1">
      <alignment horizontal="center" vertical="top" wrapText="1"/>
    </xf>
    <xf numFmtId="0" fontId="7" fillId="0" borderId="3" xfId="5" applyFont="1" applyBorder="1"/>
    <xf numFmtId="0" fontId="7" fillId="0" borderId="0" xfId="5" applyFont="1" applyAlignment="1">
      <alignment vertical="center"/>
    </xf>
    <xf numFmtId="176" fontId="7" fillId="0" borderId="0" xfId="5" applyNumberFormat="1" applyFont="1" applyAlignment="1">
      <alignment horizontal="center" vertical="center"/>
    </xf>
    <xf numFmtId="0" fontId="7" fillId="0" borderId="4" xfId="5"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5" applyFont="1" applyBorder="1" applyAlignment="1">
      <alignment vertical="center" wrapText="1"/>
    </xf>
    <xf numFmtId="183" fontId="7" fillId="0" borderId="7" xfId="5" applyNumberFormat="1" applyFont="1" applyBorder="1" applyAlignment="1">
      <alignment horizontal="center" vertical="center"/>
    </xf>
    <xf numFmtId="183" fontId="7" fillId="0" borderId="7" xfId="5" applyNumberFormat="1" applyFont="1" applyBorder="1" applyAlignment="1">
      <alignment horizontal="right" vertical="center"/>
    </xf>
    <xf numFmtId="0" fontId="7" fillId="0" borderId="7" xfId="5" applyFont="1" applyBorder="1" applyAlignment="1">
      <alignment horizontal="center" vertical="center" wrapText="1"/>
    </xf>
    <xf numFmtId="183" fontId="7" fillId="0" borderId="7" xfId="5" applyNumberFormat="1" applyFont="1" applyBorder="1" applyAlignment="1">
      <alignment vertical="top"/>
    </xf>
    <xf numFmtId="0" fontId="7" fillId="0" borderId="55" xfId="5" applyFont="1" applyBorder="1" applyAlignment="1">
      <alignment horizontal="center" vertical="center"/>
    </xf>
    <xf numFmtId="0" fontId="7" fillId="0" borderId="35" xfId="5" applyFont="1" applyBorder="1" applyAlignment="1">
      <alignment horizontal="center" vertical="center"/>
    </xf>
    <xf numFmtId="0" fontId="7" fillId="0" borderId="0" xfId="5" applyFont="1" applyAlignment="1">
      <alignment vertical="top"/>
    </xf>
    <xf numFmtId="0" fontId="7" fillId="0" borderId="0" xfId="5" applyFont="1" applyAlignment="1">
      <alignment horizontal="right" vertical="center"/>
    </xf>
    <xf numFmtId="183" fontId="7" fillId="0" borderId="0" xfId="5" applyNumberFormat="1" applyFont="1" applyAlignment="1">
      <alignment vertical="center"/>
    </xf>
    <xf numFmtId="176" fontId="7" fillId="0" borderId="3" xfId="5"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5" applyFont="1" applyAlignment="1">
      <alignment horizontal="left" vertical="center"/>
    </xf>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2" fillId="0" borderId="0" xfId="8" applyFont="1" applyAlignment="1">
      <alignment horizontal="center" vertical="center"/>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9"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9"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0" xfId="8" applyFont="1"/>
    <xf numFmtId="0" fontId="2" fillId="0" borderId="0" xfId="8" applyFont="1" applyAlignment="1">
      <alignment horizontal="right"/>
    </xf>
    <xf numFmtId="0" fontId="10" fillId="3" borderId="36" xfId="8" applyFont="1" applyFill="1" applyBorder="1" applyAlignment="1">
      <alignment horizontal="left" vertical="center" wrapText="1"/>
    </xf>
    <xf numFmtId="0" fontId="2" fillId="0" borderId="0" xfId="8" applyFont="1" applyAlignment="1">
      <alignment horizontal="left" vertical="center" wrapText="1" shrinkToFit="1"/>
    </xf>
    <xf numFmtId="0" fontId="6" fillId="0" borderId="0" xfId="8" applyFont="1" applyAlignment="1">
      <alignment horizontal="right"/>
    </xf>
    <xf numFmtId="0" fontId="6" fillId="2" borderId="29" xfId="8" applyFont="1" applyFill="1" applyBorder="1"/>
    <xf numFmtId="0" fontId="6" fillId="0" borderId="0" xfId="8" applyFont="1"/>
    <xf numFmtId="0" fontId="6" fillId="0" borderId="0" xfId="8" applyFont="1" applyAlignment="1">
      <alignment horizontal="center" vertical="center"/>
    </xf>
    <xf numFmtId="0" fontId="6" fillId="0" borderId="18" xfId="8" applyFont="1" applyBorder="1"/>
    <xf numFmtId="180" fontId="2" fillId="0" borderId="0" xfId="5" applyNumberFormat="1" applyFont="1" applyAlignment="1">
      <alignment horizontal="center" vertical="center"/>
    </xf>
    <xf numFmtId="176" fontId="7" fillId="0" borderId="4" xfId="5" applyNumberFormat="1" applyFont="1" applyBorder="1" applyAlignment="1">
      <alignment horizontal="center" vertical="top"/>
    </xf>
    <xf numFmtId="0" fontId="10" fillId="3" borderId="0" xfId="8" applyFont="1" applyFill="1" applyAlignment="1">
      <alignment horizontal="left" vertical="center" wrapText="1"/>
    </xf>
    <xf numFmtId="0" fontId="19" fillId="0" borderId="0" xfId="0" applyFont="1">
      <alignment vertical="center"/>
    </xf>
    <xf numFmtId="49" fontId="6" fillId="0" borderId="0" xfId="8" applyNumberFormat="1" applyFont="1"/>
    <xf numFmtId="0" fontId="2" fillId="0" borderId="2" xfId="11" applyFont="1" applyBorder="1" applyAlignment="1">
      <alignment horizontal="center" vertical="center"/>
    </xf>
    <xf numFmtId="0" fontId="2" fillId="0" borderId="0" xfId="11" applyFont="1" applyAlignment="1">
      <alignment vertical="center"/>
    </xf>
    <xf numFmtId="0" fontId="7" fillId="0" borderId="0" xfId="0" applyFont="1" applyAlignment="1">
      <alignment horizontal="center" vertical="center"/>
    </xf>
    <xf numFmtId="0" fontId="2" fillId="0" borderId="0" xfId="12" applyFont="1"/>
    <xf numFmtId="0" fontId="6" fillId="0" borderId="0" xfId="7" applyFont="1" applyAlignment="1">
      <alignment horizontal="right"/>
    </xf>
    <xf numFmtId="0" fontId="6" fillId="0" borderId="0" xfId="0" applyFont="1" applyAlignment="1">
      <alignment horizontal="right" vertical="center"/>
    </xf>
    <xf numFmtId="0" fontId="7" fillId="0" borderId="0" xfId="7" applyFont="1" applyAlignment="1">
      <alignment horizontal="center" vertical="center"/>
    </xf>
    <xf numFmtId="49" fontId="1" fillId="0" borderId="0" xfId="8" applyNumberFormat="1" applyAlignment="1">
      <alignment horizontal="center" vertical="center"/>
    </xf>
    <xf numFmtId="0" fontId="2" fillId="0" borderId="0" xfId="8" applyFont="1" applyAlignment="1">
      <alignment wrapText="1"/>
    </xf>
    <xf numFmtId="0" fontId="7" fillId="0" borderId="9" xfId="2" applyFont="1" applyBorder="1" applyAlignment="1">
      <alignment horizontal="center" vertical="center" shrinkToFit="1"/>
    </xf>
    <xf numFmtId="180" fontId="7" fillId="0" borderId="61" xfId="2" applyNumberFormat="1" applyFont="1" applyBorder="1" applyAlignment="1" applyProtection="1">
      <alignment horizontal="center" vertical="center" wrapText="1"/>
      <protection locked="0"/>
    </xf>
    <xf numFmtId="0" fontId="7" fillId="0" borderId="0" xfId="2" applyFont="1" applyAlignment="1">
      <alignment horizontal="center" vertical="center"/>
    </xf>
    <xf numFmtId="0" fontId="7" fillId="0" borderId="14" xfId="2" applyFont="1" applyBorder="1" applyAlignment="1">
      <alignment vertical="center"/>
    </xf>
    <xf numFmtId="49" fontId="7" fillId="0" borderId="15" xfId="2" applyNumberFormat="1" applyFont="1" applyBorder="1" applyAlignment="1">
      <alignment vertical="center"/>
    </xf>
    <xf numFmtId="49" fontId="7" fillId="0" borderId="16" xfId="2" applyNumberFormat="1" applyFont="1" applyBorder="1" applyAlignment="1">
      <alignment vertical="center"/>
    </xf>
    <xf numFmtId="49" fontId="7" fillId="0" borderId="10" xfId="2" applyNumberFormat="1" applyFont="1" applyBorder="1" applyAlignment="1">
      <alignment vertical="center"/>
    </xf>
    <xf numFmtId="0" fontId="7" fillId="0" borderId="17" xfId="2" applyFont="1" applyBorder="1" applyAlignment="1">
      <alignment horizontal="center" vertical="center"/>
    </xf>
    <xf numFmtId="0" fontId="7" fillId="0" borderId="28" xfId="2" applyFont="1" applyBorder="1" applyAlignment="1">
      <alignment horizontal="center" vertical="center" wrapText="1"/>
    </xf>
    <xf numFmtId="0" fontId="7" fillId="0" borderId="7" xfId="2" applyFont="1" applyBorder="1" applyAlignment="1">
      <alignment horizontal="center" vertical="center" wrapText="1"/>
    </xf>
    <xf numFmtId="179" fontId="7" fillId="0" borderId="3" xfId="2" applyNumberFormat="1" applyFont="1" applyBorder="1" applyAlignment="1">
      <alignment horizontal="left" vertical="center" wrapText="1"/>
    </xf>
    <xf numFmtId="179" fontId="7" fillId="0" borderId="8" xfId="2"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2" applyFont="1" applyAlignment="1">
      <alignment horizontal="right" vertical="center"/>
    </xf>
    <xf numFmtId="0" fontId="6" fillId="0" borderId="0" xfId="2"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7" fillId="0" borderId="11" xfId="8" applyFont="1" applyBorder="1" applyAlignment="1">
      <alignment horizontal="center" vertical="center" wrapText="1"/>
    </xf>
    <xf numFmtId="0" fontId="7" fillId="0" borderId="36" xfId="8" applyFont="1" applyBorder="1" applyAlignment="1">
      <alignment horizontal="left" vertical="center" shrinkToFit="1"/>
    </xf>
    <xf numFmtId="0" fontId="7" fillId="0" borderId="17" xfId="8" applyFont="1" applyBorder="1" applyAlignment="1">
      <alignment horizontal="left" vertical="center" shrinkToFit="1"/>
    </xf>
    <xf numFmtId="0" fontId="7" fillId="0" borderId="47" xfId="8" applyFont="1" applyBorder="1" applyAlignment="1">
      <alignment horizontal="left" vertical="center" shrinkToFit="1"/>
    </xf>
    <xf numFmtId="0" fontId="7" fillId="0" borderId="3" xfId="0" applyFont="1" applyBorder="1">
      <alignment vertical="center"/>
    </xf>
    <xf numFmtId="0" fontId="7" fillId="0" borderId="70" xfId="8" applyFont="1" applyBorder="1" applyAlignment="1">
      <alignment horizontal="left" vertical="center"/>
    </xf>
    <xf numFmtId="0" fontId="7" fillId="0" borderId="7" xfId="0" applyFont="1" applyBorder="1" applyAlignment="1">
      <alignment horizontal="center" vertical="center"/>
    </xf>
    <xf numFmtId="0" fontId="6" fillId="0" borderId="0" xfId="8" applyFont="1" applyAlignment="1">
      <alignment wrapText="1"/>
    </xf>
    <xf numFmtId="0" fontId="7" fillId="0" borderId="19" xfId="2" applyFont="1" applyBorder="1" applyAlignment="1">
      <alignment vertical="center"/>
    </xf>
    <xf numFmtId="42" fontId="7" fillId="0" borderId="33" xfId="7" applyNumberFormat="1" applyFont="1" applyBorder="1" applyAlignment="1">
      <alignment horizontal="left" vertical="center"/>
    </xf>
    <xf numFmtId="0" fontId="2" fillId="0" borderId="0" xfId="0" applyFont="1" applyAlignment="1">
      <alignment vertical="center" wrapText="1"/>
    </xf>
    <xf numFmtId="0" fontId="7" fillId="0" borderId="15" xfId="7" applyFont="1" applyBorder="1" applyAlignment="1">
      <alignment horizontal="left" vertical="center"/>
    </xf>
    <xf numFmtId="0" fontId="7" fillId="0" borderId="22" xfId="8" applyFont="1" applyBorder="1" applyAlignment="1">
      <alignment horizontal="center" vertical="center" wrapText="1"/>
    </xf>
    <xf numFmtId="180" fontId="7" fillId="0" borderId="11" xfId="2" applyNumberFormat="1" applyFont="1" applyBorder="1" applyAlignment="1">
      <alignment horizontal="center" vertical="center" wrapText="1"/>
    </xf>
    <xf numFmtId="0" fontId="7" fillId="0" borderId="32" xfId="8"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49" fontId="7" fillId="0" borderId="4" xfId="8" applyNumberFormat="1" applyFont="1" applyBorder="1" applyAlignment="1">
      <alignment horizontal="center" vertical="center"/>
    </xf>
    <xf numFmtId="0" fontId="7" fillId="0" borderId="37" xfId="8" applyFont="1" applyBorder="1" applyAlignment="1">
      <alignment horizontal="center" vertical="center" wrapText="1"/>
    </xf>
    <xf numFmtId="0" fontId="7" fillId="0" borderId="3" xfId="8" applyFont="1" applyBorder="1" applyAlignment="1">
      <alignment vertical="center"/>
    </xf>
    <xf numFmtId="0" fontId="7" fillId="0" borderId="47" xfId="8" applyFont="1" applyBorder="1" applyAlignment="1">
      <alignment horizontal="center" vertical="center" wrapText="1"/>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11" fillId="0" borderId="69" xfId="5" applyFont="1" applyBorder="1" applyAlignment="1">
      <alignment horizontal="left" vertical="center" wrapText="1"/>
    </xf>
    <xf numFmtId="0" fontId="21" fillId="0" borderId="69" xfId="5" applyFont="1" applyBorder="1" applyAlignment="1">
      <alignment horizontal="left" vertical="center" wrapText="1"/>
    </xf>
    <xf numFmtId="185" fontId="2" fillId="0" borderId="0" xfId="5" applyNumberFormat="1" applyFont="1" applyAlignment="1">
      <alignment horizontal="center" vertical="center" wrapText="1"/>
    </xf>
    <xf numFmtId="0" fontId="7" fillId="0" borderId="0" xfId="2" applyFont="1" applyAlignment="1">
      <alignment vertical="center"/>
    </xf>
    <xf numFmtId="184" fontId="7" fillId="4" borderId="5" xfId="5" applyNumberFormat="1" applyFont="1" applyFill="1" applyBorder="1" applyAlignment="1">
      <alignment horizontal="center" vertical="center"/>
    </xf>
    <xf numFmtId="184" fontId="7" fillId="4" borderId="10" xfId="5" applyNumberFormat="1" applyFont="1" applyFill="1" applyBorder="1" applyAlignment="1">
      <alignment horizontal="center" vertical="center"/>
    </xf>
    <xf numFmtId="0" fontId="13" fillId="0" borderId="4" xfId="5" applyFont="1" applyBorder="1" applyAlignment="1">
      <alignment vertical="center" wrapText="1"/>
    </xf>
    <xf numFmtId="184" fontId="7" fillId="7" borderId="5" xfId="5" applyNumberFormat="1" applyFont="1" applyFill="1" applyBorder="1" applyAlignment="1">
      <alignment horizontal="center" vertical="center"/>
    </xf>
    <xf numFmtId="0" fontId="7" fillId="0" borderId="0" xfId="2" applyFont="1"/>
    <xf numFmtId="0" fontId="2" fillId="0" borderId="5" xfId="2" applyFont="1" applyBorder="1" applyAlignment="1">
      <alignment horizontal="right"/>
    </xf>
    <xf numFmtId="0" fontId="7" fillId="0" borderId="0" xfId="7" applyFont="1"/>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2" applyFont="1" applyFill="1" applyBorder="1" applyAlignment="1" applyProtection="1">
      <alignment horizontal="center" vertical="center"/>
      <protection locked="0"/>
    </xf>
    <xf numFmtId="0" fontId="7" fillId="0" borderId="0" xfId="8" applyFont="1"/>
    <xf numFmtId="0" fontId="2" fillId="0" borderId="5" xfId="8" applyFont="1" applyBorder="1" applyAlignment="1">
      <alignment horizontal="right"/>
    </xf>
    <xf numFmtId="0" fontId="7" fillId="0" borderId="73" xfId="8" applyFont="1" applyBorder="1" applyAlignment="1">
      <alignment horizontal="center" vertical="center" wrapText="1"/>
    </xf>
    <xf numFmtId="0" fontId="7" fillId="0" borderId="12" xfId="8" applyFont="1" applyBorder="1" applyAlignment="1">
      <alignment horizontal="center" vertical="center"/>
    </xf>
    <xf numFmtId="0" fontId="7" fillId="0" borderId="3" xfId="8" applyFont="1" applyBorder="1" applyAlignment="1">
      <alignment horizontal="center" vertical="center"/>
    </xf>
    <xf numFmtId="0" fontId="2" fillId="0" borderId="0" xfId="5" applyFont="1" applyAlignment="1">
      <alignment horizontal="left" vertical="center"/>
    </xf>
    <xf numFmtId="38" fontId="7" fillId="0" borderId="16" xfId="6" applyFont="1" applyFill="1" applyBorder="1" applyAlignment="1" applyProtection="1">
      <alignment shrinkToFit="1"/>
    </xf>
    <xf numFmtId="186" fontId="7" fillId="4" borderId="5" xfId="5" applyNumberFormat="1" applyFont="1" applyFill="1" applyBorder="1" applyAlignment="1">
      <alignment horizontal="center" vertical="center"/>
    </xf>
    <xf numFmtId="0" fontId="7" fillId="0" borderId="16" xfId="7" applyFont="1" applyBorder="1" applyAlignment="1">
      <alignment horizontal="center" vertical="center"/>
    </xf>
    <xf numFmtId="0" fontId="7" fillId="0" borderId="37" xfId="8" applyFont="1" applyBorder="1" applyAlignment="1">
      <alignment horizontal="center" vertical="center"/>
    </xf>
    <xf numFmtId="0" fontId="7" fillId="0" borderId="28" xfId="8" applyFont="1" applyBorder="1" applyAlignment="1">
      <alignment horizontal="center" vertical="center" wrapText="1"/>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7" fillId="0" borderId="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2" xfId="8" applyFont="1" applyBorder="1" applyAlignment="1">
      <alignment vertical="center"/>
    </xf>
    <xf numFmtId="0" fontId="7" fillId="0" borderId="3" xfId="0" applyFont="1" applyBorder="1" applyAlignment="1">
      <alignment horizontal="right" vertical="center"/>
    </xf>
    <xf numFmtId="0" fontId="7" fillId="0" borderId="71" xfId="8" applyFont="1" applyBorder="1" applyAlignment="1">
      <alignment horizontal="left" vertical="center"/>
    </xf>
    <xf numFmtId="38" fontId="7" fillId="0" borderId="16" xfId="6" applyFont="1" applyFill="1" applyBorder="1" applyAlignment="1" applyProtection="1">
      <alignment horizontal="center"/>
    </xf>
    <xf numFmtId="49" fontId="13" fillId="0" borderId="5" xfId="5" applyNumberFormat="1" applyFont="1" applyBorder="1" applyAlignment="1">
      <alignment vertical="center" wrapText="1"/>
    </xf>
    <xf numFmtId="49" fontId="13" fillId="0" borderId="8" xfId="5" applyNumberFormat="1" applyFont="1" applyBorder="1" applyAlignment="1">
      <alignment vertical="center" wrapText="1"/>
    </xf>
    <xf numFmtId="0" fontId="7" fillId="0" borderId="1" xfId="5" applyFont="1" applyBorder="1" applyAlignment="1">
      <alignment horizontal="center" vertical="center"/>
    </xf>
    <xf numFmtId="184" fontId="7" fillId="7" borderId="10" xfId="5" applyNumberFormat="1" applyFont="1" applyFill="1" applyBorder="1" applyAlignment="1">
      <alignment horizontal="center" vertical="center"/>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7" fillId="0" borderId="0" xfId="5" applyFont="1" applyAlignment="1">
      <alignment horizontal="center" vertical="center"/>
    </xf>
    <xf numFmtId="189" fontId="7" fillId="0" borderId="4" xfId="5" applyNumberFormat="1" applyFont="1" applyBorder="1" applyAlignment="1">
      <alignment vertical="center"/>
    </xf>
    <xf numFmtId="0" fontId="23" fillId="0" borderId="69" xfId="5" applyFont="1" applyBorder="1" applyAlignment="1">
      <alignment horizontal="left" vertical="center" wrapText="1"/>
    </xf>
    <xf numFmtId="0" fontId="25" fillId="0" borderId="0" xfId="13" applyFont="1" applyAlignment="1">
      <alignment horizontal="left" vertical="center" indent="1"/>
    </xf>
    <xf numFmtId="0" fontId="25" fillId="0" borderId="0" xfId="8" applyFont="1"/>
    <xf numFmtId="0" fontId="23" fillId="0" borderId="0" xfId="7" applyFont="1"/>
    <xf numFmtId="0" fontId="7" fillId="0" borderId="2" xfId="7" applyFont="1" applyBorder="1" applyAlignment="1">
      <alignment horizontal="center" vertical="center" shrinkToFit="1"/>
    </xf>
    <xf numFmtId="0" fontId="23" fillId="0" borderId="0" xfId="8" applyFont="1" applyAlignment="1">
      <alignment wrapText="1"/>
    </xf>
    <xf numFmtId="0" fontId="7" fillId="0" borderId="1" xfId="7" applyFont="1" applyBorder="1" applyAlignment="1">
      <alignment horizontal="center" vertical="center" wrapText="1" shrinkToFit="1"/>
    </xf>
    <xf numFmtId="177" fontId="15" fillId="0" borderId="4" xfId="5" applyNumberFormat="1" applyFont="1" applyBorder="1" applyAlignment="1">
      <alignment horizontal="center" vertical="center"/>
    </xf>
    <xf numFmtId="0" fontId="2" fillId="0" borderId="23" xfId="5" applyFont="1" applyBorder="1" applyAlignment="1">
      <alignment horizontal="center" vertical="center"/>
    </xf>
    <xf numFmtId="0" fontId="7" fillId="0" borderId="16" xfId="5" applyFont="1" applyBorder="1" applyAlignment="1">
      <alignment horizontal="center"/>
    </xf>
    <xf numFmtId="38" fontId="7" fillId="0" borderId="16" xfId="6" applyFont="1" applyFill="1" applyBorder="1" applyAlignment="1" applyProtection="1">
      <alignment horizontal="center"/>
    </xf>
    <xf numFmtId="0" fontId="6" fillId="0" borderId="0" xfId="4" applyFont="1" applyAlignment="1">
      <alignment horizontal="left" vertical="top" indent="1"/>
    </xf>
    <xf numFmtId="0" fontId="7" fillId="0" borderId="1"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8" xfId="5" applyFont="1" applyBorder="1" applyAlignment="1">
      <alignment vertical="center" wrapText="1"/>
    </xf>
    <xf numFmtId="0" fontId="7" fillId="0" borderId="22" xfId="5" applyFont="1" applyBorder="1" applyAlignment="1">
      <alignment horizontal="center" vertical="center"/>
    </xf>
    <xf numFmtId="0" fontId="7" fillId="0" borderId="25" xfId="5" applyFont="1" applyBorder="1" applyAlignment="1">
      <alignment horizontal="center" vertical="center"/>
    </xf>
    <xf numFmtId="0" fontId="7" fillId="0" borderId="12" xfId="5" applyFont="1" applyBorder="1" applyAlignment="1">
      <alignment horizontal="center" vertical="center"/>
    </xf>
    <xf numFmtId="184" fontId="7" fillId="0" borderId="1" xfId="5" applyNumberFormat="1" applyFont="1" applyBorder="1" applyAlignment="1">
      <alignment horizontal="right" vertical="center"/>
    </xf>
    <xf numFmtId="184" fontId="7" fillId="0" borderId="10" xfId="5" applyNumberFormat="1" applyFont="1" applyBorder="1" applyAlignment="1">
      <alignment horizontal="right" vertical="center"/>
    </xf>
    <xf numFmtId="184" fontId="7" fillId="0" borderId="23" xfId="5" applyNumberFormat="1" applyFont="1" applyBorder="1" applyAlignment="1">
      <alignment horizontal="right" vertical="center"/>
    </xf>
    <xf numFmtId="184" fontId="7" fillId="0" borderId="14" xfId="5" applyNumberFormat="1" applyFont="1" applyBorder="1" applyAlignment="1">
      <alignment horizontal="right" vertical="center"/>
    </xf>
    <xf numFmtId="184" fontId="7" fillId="0" borderId="6" xfId="5" applyNumberFormat="1" applyFont="1" applyBorder="1" applyAlignment="1">
      <alignment horizontal="right" vertical="center"/>
    </xf>
    <xf numFmtId="184" fontId="7" fillId="0" borderId="8" xfId="5" applyNumberFormat="1" applyFont="1" applyBorder="1" applyAlignment="1">
      <alignment horizontal="right" vertical="center"/>
    </xf>
    <xf numFmtId="42" fontId="7" fillId="2" borderId="30" xfId="5" applyNumberFormat="1" applyFont="1" applyFill="1" applyBorder="1" applyAlignment="1" applyProtection="1">
      <alignment vertical="center"/>
      <protection locked="0"/>
    </xf>
    <xf numFmtId="42" fontId="7" fillId="2" borderId="17" xfId="5" applyNumberFormat="1" applyFont="1" applyFill="1" applyBorder="1" applyAlignment="1" applyProtection="1">
      <alignment vertical="center"/>
      <protection locked="0"/>
    </xf>
    <xf numFmtId="42" fontId="7" fillId="2" borderId="27" xfId="5" applyNumberFormat="1" applyFont="1" applyFill="1" applyBorder="1" applyAlignment="1" applyProtection="1">
      <alignment vertical="center"/>
      <protection locked="0"/>
    </xf>
    <xf numFmtId="0" fontId="7" fillId="0" borderId="0" xfId="5" applyFont="1" applyAlignment="1">
      <alignment horizontal="right" vertical="center"/>
    </xf>
    <xf numFmtId="0" fontId="7" fillId="0" borderId="3" xfId="5" applyFont="1" applyBorder="1" applyAlignment="1">
      <alignment horizontal="center" vertical="top"/>
    </xf>
    <xf numFmtId="0" fontId="7" fillId="0" borderId="0" xfId="5" applyFont="1" applyAlignment="1">
      <alignment horizontal="center" vertical="center"/>
    </xf>
    <xf numFmtId="0" fontId="7" fillId="0" borderId="8" xfId="5" applyFont="1" applyBorder="1" applyAlignment="1">
      <alignment horizontal="center" vertical="top"/>
    </xf>
    <xf numFmtId="0" fontId="7" fillId="0" borderId="4" xfId="5" applyFont="1" applyBorder="1" applyAlignment="1">
      <alignment vertical="center" wrapText="1"/>
    </xf>
    <xf numFmtId="0" fontId="7" fillId="2" borderId="28"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184" fontId="7" fillId="0" borderId="4" xfId="5" applyNumberFormat="1" applyFont="1" applyBorder="1" applyAlignment="1">
      <alignment horizontal="right" vertical="center"/>
    </xf>
    <xf numFmtId="0" fontId="7" fillId="2" borderId="31"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42" xfId="5" applyFont="1" applyFill="1" applyBorder="1" applyAlignment="1" applyProtection="1">
      <alignment horizontal="center" vertical="center" wrapText="1"/>
      <protection locked="0"/>
    </xf>
    <xf numFmtId="0" fontId="13" fillId="0" borderId="4" xfId="5" applyFont="1" applyBorder="1" applyAlignment="1">
      <alignment vertical="center"/>
    </xf>
    <xf numFmtId="0" fontId="7" fillId="2" borderId="28"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7" xfId="5" applyFont="1" applyFill="1" applyBorder="1" applyAlignment="1" applyProtection="1">
      <alignment horizontal="center" vertical="center" wrapText="1"/>
      <protection locked="0"/>
    </xf>
    <xf numFmtId="185" fontId="7" fillId="0" borderId="9" xfId="5" applyNumberFormat="1" applyFont="1" applyBorder="1" applyAlignment="1">
      <alignment horizontal="right" vertical="center"/>
    </xf>
    <xf numFmtId="185" fontId="7" fillId="0" borderId="34" xfId="5" applyNumberFormat="1" applyFont="1" applyBorder="1" applyAlignment="1">
      <alignment horizontal="right" vertical="center"/>
    </xf>
    <xf numFmtId="185" fontId="7" fillId="0" borderId="40" xfId="5" applyNumberFormat="1" applyFont="1" applyBorder="1" applyAlignment="1">
      <alignment horizontal="right" vertical="center"/>
    </xf>
    <xf numFmtId="0" fontId="7" fillId="2" borderId="28"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7" xfId="5" applyFont="1" applyFill="1" applyBorder="1" applyAlignment="1" applyProtection="1">
      <alignment horizontal="center" vertical="center" wrapText="1" shrinkToFit="1"/>
      <protection locked="0"/>
    </xf>
    <xf numFmtId="0" fontId="7" fillId="0" borderId="9" xfId="5" applyFont="1" applyBorder="1" applyAlignment="1">
      <alignment horizontal="center" vertical="center" wrapText="1"/>
    </xf>
    <xf numFmtId="0" fontId="7" fillId="0" borderId="34" xfId="5" applyFont="1" applyBorder="1" applyAlignment="1">
      <alignment horizontal="center" vertical="center" wrapText="1"/>
    </xf>
    <xf numFmtId="0" fontId="7" fillId="0" borderId="40" xfId="5" applyFont="1" applyBorder="1" applyAlignment="1">
      <alignment horizontal="center" vertical="center" wrapText="1"/>
    </xf>
    <xf numFmtId="0" fontId="7" fillId="0" borderId="9" xfId="5" applyFont="1" applyBorder="1" applyAlignment="1">
      <alignment horizontal="center" vertical="center"/>
    </xf>
    <xf numFmtId="0" fontId="7" fillId="0" borderId="34" xfId="5" applyFont="1" applyBorder="1" applyAlignment="1">
      <alignment horizontal="center" vertical="center"/>
    </xf>
    <xf numFmtId="0" fontId="7" fillId="0" borderId="40" xfId="5" applyFont="1" applyBorder="1" applyAlignment="1">
      <alignment horizontal="center" vertical="center"/>
    </xf>
    <xf numFmtId="0" fontId="7" fillId="0" borderId="1" xfId="5" applyFont="1" applyBorder="1" applyAlignment="1">
      <alignment horizontal="center" vertical="center" wrapText="1"/>
    </xf>
    <xf numFmtId="0" fontId="7" fillId="0" borderId="23" xfId="5" applyFont="1" applyBorder="1" applyAlignment="1">
      <alignment horizontal="center" vertical="center" wrapText="1"/>
    </xf>
    <xf numFmtId="0" fontId="7" fillId="0" borderId="1" xfId="5" applyFont="1" applyBorder="1" applyAlignment="1">
      <alignment horizontal="center" vertical="center"/>
    </xf>
    <xf numFmtId="0" fontId="7" fillId="0" borderId="6" xfId="5" applyFont="1" applyBorder="1" applyAlignment="1">
      <alignment horizontal="center" vertical="center"/>
    </xf>
    <xf numFmtId="0" fontId="13" fillId="0" borderId="4" xfId="5" applyFont="1" applyBorder="1" applyAlignment="1">
      <alignment vertical="center" wrapText="1"/>
    </xf>
    <xf numFmtId="0" fontId="7" fillId="0" borderId="23" xfId="5" applyFont="1" applyBorder="1" applyAlignment="1">
      <alignment horizontal="center" vertical="center"/>
    </xf>
    <xf numFmtId="180" fontId="7" fillId="2" borderId="53" xfId="5" applyNumberFormat="1" applyFont="1" applyFill="1" applyBorder="1" applyAlignment="1" applyProtection="1">
      <alignment horizontal="center" vertical="center" wrapText="1"/>
      <protection locked="0"/>
    </xf>
    <xf numFmtId="180" fontId="7" fillId="2" borderId="39" xfId="5" applyNumberFormat="1" applyFont="1" applyFill="1" applyBorder="1" applyAlignment="1" applyProtection="1">
      <alignment horizontal="center" vertical="center" wrapText="1"/>
      <protection locked="0"/>
    </xf>
    <xf numFmtId="184" fontId="7" fillId="7" borderId="10" xfId="5" applyNumberFormat="1" applyFont="1" applyFill="1" applyBorder="1" applyAlignment="1">
      <alignment horizontal="center" vertical="center"/>
    </xf>
    <xf numFmtId="184" fontId="7" fillId="7" borderId="14" xfId="5" applyNumberFormat="1" applyFont="1" applyFill="1" applyBorder="1" applyAlignment="1">
      <alignment horizontal="center" vertical="center"/>
    </xf>
    <xf numFmtId="184" fontId="7" fillId="7" borderId="8" xfId="5" applyNumberFormat="1" applyFont="1" applyFill="1" applyBorder="1" applyAlignment="1">
      <alignment horizontal="center" vertical="center"/>
    </xf>
    <xf numFmtId="185" fontId="7" fillId="0" borderId="9" xfId="5" applyNumberFormat="1" applyFont="1" applyBorder="1" applyAlignment="1">
      <alignment vertical="center"/>
    </xf>
    <xf numFmtId="185" fontId="7" fillId="0" borderId="34" xfId="5" applyNumberFormat="1" applyFont="1" applyBorder="1" applyAlignment="1">
      <alignment vertical="center"/>
    </xf>
    <xf numFmtId="180" fontId="7" fillId="2" borderId="28"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7" xfId="5" applyNumberFormat="1" applyFont="1" applyFill="1" applyBorder="1" applyAlignment="1" applyProtection="1">
      <alignment horizontal="center" vertical="center" wrapText="1"/>
      <protection locked="0"/>
    </xf>
    <xf numFmtId="186" fontId="7" fillId="0" borderId="4" xfId="5" applyNumberFormat="1" applyFont="1" applyBorder="1" applyAlignment="1">
      <alignment horizontal="right" vertical="center"/>
    </xf>
    <xf numFmtId="189" fontId="7" fillId="0" borderId="9" xfId="5" applyNumberFormat="1" applyFont="1" applyBorder="1" applyAlignment="1">
      <alignment vertical="center"/>
    </xf>
    <xf numFmtId="189" fontId="7" fillId="0" borderId="34" xfId="5" applyNumberFormat="1" applyFont="1" applyBorder="1" applyAlignment="1">
      <alignment vertical="center"/>
    </xf>
    <xf numFmtId="189" fontId="7" fillId="0" borderId="40" xfId="5" applyNumberFormat="1" applyFont="1" applyBorder="1" applyAlignment="1">
      <alignment vertical="center"/>
    </xf>
    <xf numFmtId="187" fontId="7" fillId="0" borderId="28" xfId="5" applyNumberFormat="1" applyFont="1" applyBorder="1" applyAlignment="1">
      <alignment horizontal="right" vertical="center" indent="1"/>
    </xf>
    <xf numFmtId="187" fontId="7" fillId="0" borderId="7" xfId="5" applyNumberFormat="1" applyFont="1" applyBorder="1" applyAlignment="1">
      <alignment horizontal="right" vertical="center" indent="1"/>
    </xf>
    <xf numFmtId="187" fontId="7" fillId="0" borderId="37" xfId="5" applyNumberFormat="1" applyFont="1" applyBorder="1" applyAlignment="1">
      <alignment horizontal="right" vertical="center" inden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7" fillId="0" borderId="30" xfId="5" applyFont="1" applyBorder="1" applyAlignment="1">
      <alignment horizontal="center" vertical="center"/>
    </xf>
    <xf numFmtId="0" fontId="7" fillId="0" borderId="17" xfId="5" applyFont="1" applyBorder="1" applyAlignment="1">
      <alignment horizontal="center" vertical="center"/>
    </xf>
    <xf numFmtId="0" fontId="7" fillId="0" borderId="27" xfId="5"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2" fillId="0" borderId="30" xfId="5" applyFont="1" applyBorder="1" applyAlignment="1">
      <alignment horizontal="left" vertical="center" indent="1"/>
    </xf>
    <xf numFmtId="0" fontId="2" fillId="0" borderId="17" xfId="5" applyFont="1" applyBorder="1" applyAlignment="1">
      <alignment horizontal="left" vertical="center" indent="1"/>
    </xf>
    <xf numFmtId="0" fontId="2" fillId="0" borderId="27" xfId="5" applyFont="1" applyBorder="1" applyAlignment="1">
      <alignment horizontal="left" vertical="center" indent="1"/>
    </xf>
    <xf numFmtId="0" fontId="7" fillId="0" borderId="5" xfId="5" applyFont="1" applyBorder="1" applyAlignment="1">
      <alignment horizontal="center" vertical="center"/>
    </xf>
    <xf numFmtId="0" fontId="7" fillId="0" borderId="30" xfId="5" applyFont="1" applyBorder="1" applyAlignment="1">
      <alignment horizontal="center" vertical="center" wrapText="1"/>
    </xf>
    <xf numFmtId="0" fontId="7" fillId="0" borderId="17" xfId="5" applyFont="1" applyBorder="1" applyAlignment="1">
      <alignment horizontal="center" vertical="center" wrapText="1"/>
    </xf>
    <xf numFmtId="0" fontId="7" fillId="0" borderId="27" xfId="5" applyFont="1" applyBorder="1" applyAlignment="1">
      <alignment horizontal="center" vertical="center" wrapText="1"/>
    </xf>
    <xf numFmtId="49" fontId="7" fillId="0" borderId="2" xfId="5" applyNumberFormat="1" applyFont="1" applyBorder="1" applyAlignment="1">
      <alignment horizontal="center" vertical="center" wrapText="1"/>
    </xf>
    <xf numFmtId="49" fontId="7" fillId="0" borderId="5" xfId="5" applyNumberFormat="1" applyFont="1" applyBorder="1" applyAlignment="1">
      <alignment horizontal="center" vertical="center" wrapText="1"/>
    </xf>
    <xf numFmtId="0" fontId="7" fillId="0" borderId="6" xfId="2" applyFont="1" applyBorder="1" applyAlignment="1">
      <alignment horizontal="center" vertical="center" wrapText="1"/>
    </xf>
    <xf numFmtId="0" fontId="7" fillId="0" borderId="3" xfId="2" applyFont="1" applyBorder="1" applyAlignment="1">
      <alignment horizontal="center" vertical="center" wrapText="1"/>
    </xf>
    <xf numFmtId="0" fontId="7" fillId="0" borderId="0" xfId="2" applyFont="1" applyAlignment="1">
      <alignment horizontal="center" vertical="center" wrapText="1"/>
    </xf>
    <xf numFmtId="0" fontId="7" fillId="0" borderId="8" xfId="2" applyFont="1" applyBorder="1" applyAlignment="1">
      <alignment horizontal="center" vertical="center" wrapText="1"/>
    </xf>
    <xf numFmtId="0" fontId="7" fillId="3" borderId="1" xfId="2" applyFont="1" applyFill="1" applyBorder="1" applyAlignment="1">
      <alignment vertical="center" wrapText="1"/>
    </xf>
    <xf numFmtId="0" fontId="7" fillId="3" borderId="16" xfId="2" applyFont="1" applyFill="1" applyBorder="1" applyAlignment="1">
      <alignment vertical="center" wrapText="1"/>
    </xf>
    <xf numFmtId="0" fontId="7" fillId="3" borderId="10" xfId="2" applyFont="1" applyFill="1" applyBorder="1" applyAlignment="1">
      <alignment vertical="center" wrapText="1"/>
    </xf>
    <xf numFmtId="0" fontId="7" fillId="3" borderId="23" xfId="2" applyFont="1" applyFill="1" applyBorder="1" applyAlignment="1">
      <alignment vertical="center" wrapText="1"/>
    </xf>
    <xf numFmtId="0" fontId="7" fillId="3" borderId="0" xfId="2" applyFont="1" applyFill="1" applyAlignment="1">
      <alignment vertical="center" wrapText="1"/>
    </xf>
    <xf numFmtId="0" fontId="7" fillId="3" borderId="14" xfId="2" applyFont="1" applyFill="1" applyBorder="1" applyAlignment="1">
      <alignment vertical="center" wrapText="1"/>
    </xf>
    <xf numFmtId="0" fontId="7" fillId="3" borderId="6" xfId="2" applyFont="1" applyFill="1" applyBorder="1" applyAlignment="1">
      <alignment vertical="center" wrapText="1"/>
    </xf>
    <xf numFmtId="0" fontId="7" fillId="3" borderId="3" xfId="2" applyFont="1" applyFill="1" applyBorder="1" applyAlignment="1">
      <alignment vertical="center" wrapText="1"/>
    </xf>
    <xf numFmtId="0" fontId="7" fillId="3" borderId="8" xfId="2" applyFont="1" applyFill="1" applyBorder="1" applyAlignment="1">
      <alignment vertical="center" wrapText="1"/>
    </xf>
    <xf numFmtId="0" fontId="7" fillId="3" borderId="4"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0" borderId="72" xfId="2" applyFont="1" applyBorder="1" applyAlignment="1">
      <alignment horizontal="center" vertical="center" shrinkToFit="1"/>
    </xf>
    <xf numFmtId="0" fontId="7" fillId="0" borderId="24" xfId="2" applyFont="1" applyBorder="1" applyAlignment="1">
      <alignment horizontal="center" vertical="center" shrinkToFit="1"/>
    </xf>
    <xf numFmtId="49" fontId="7" fillId="0" borderId="30" xfId="2" applyNumberFormat="1" applyFont="1" applyBorder="1" applyAlignment="1" applyProtection="1">
      <alignment horizontal="left" vertical="center" shrinkToFit="1"/>
      <protection locked="0"/>
    </xf>
    <xf numFmtId="49" fontId="7" fillId="0" borderId="17" xfId="2" applyNumberFormat="1" applyFont="1" applyBorder="1" applyAlignment="1" applyProtection="1">
      <alignment horizontal="left" vertical="center" shrinkToFit="1"/>
      <protection locked="0"/>
    </xf>
    <xf numFmtId="49" fontId="7" fillId="0" borderId="27" xfId="2" applyNumberFormat="1" applyFont="1" applyBorder="1" applyAlignment="1" applyProtection="1">
      <alignment horizontal="left" vertical="center" shrinkToFit="1"/>
      <protection locked="0"/>
    </xf>
    <xf numFmtId="0" fontId="7" fillId="0" borderId="32" xfId="2" applyFont="1" applyBorder="1" applyAlignment="1">
      <alignment horizontal="center" vertical="center" shrinkToFit="1"/>
    </xf>
    <xf numFmtId="180" fontId="7" fillId="0" borderId="48" xfId="2" applyNumberFormat="1" applyFont="1" applyBorder="1" applyAlignment="1" applyProtection="1">
      <alignment vertical="center" wrapText="1"/>
      <protection locked="0"/>
    </xf>
    <xf numFmtId="180" fontId="7" fillId="0" borderId="17" xfId="2" applyNumberFormat="1" applyFont="1" applyBorder="1" applyAlignment="1" applyProtection="1">
      <alignment vertical="center" wrapText="1"/>
      <protection locked="0"/>
    </xf>
    <xf numFmtId="180" fontId="7" fillId="0" borderId="27" xfId="2" applyNumberFormat="1" applyFont="1" applyBorder="1" applyAlignment="1" applyProtection="1">
      <alignment vertical="center" wrapText="1"/>
      <protection locked="0"/>
    </xf>
    <xf numFmtId="0" fontId="7" fillId="0" borderId="2" xfId="2" applyFont="1" applyBorder="1" applyAlignment="1">
      <alignment horizontal="center" vertical="center" wrapText="1"/>
    </xf>
    <xf numFmtId="0" fontId="7" fillId="0" borderId="7" xfId="2" applyFont="1" applyBorder="1" applyAlignment="1">
      <alignment horizontal="center" vertical="center" wrapText="1"/>
    </xf>
    <xf numFmtId="0" fontId="7" fillId="5" borderId="33" xfId="2" applyFont="1" applyFill="1" applyBorder="1" applyAlignment="1" applyProtection="1">
      <alignment horizontal="center" vertical="center" wrapText="1"/>
      <protection locked="0"/>
    </xf>
    <xf numFmtId="0" fontId="7" fillId="5" borderId="64" xfId="2" applyFont="1" applyFill="1" applyBorder="1" applyAlignment="1" applyProtection="1">
      <alignment horizontal="center" vertical="center" wrapText="1"/>
      <protection locked="0"/>
    </xf>
    <xf numFmtId="49" fontId="7" fillId="0" borderId="30" xfId="2" applyNumberFormat="1" applyFont="1" applyBorder="1" applyAlignment="1" applyProtection="1">
      <alignment horizontal="left" vertical="center"/>
      <protection locked="0"/>
    </xf>
    <xf numFmtId="49" fontId="7" fillId="0" borderId="17" xfId="2" applyNumberFormat="1" applyFont="1" applyBorder="1" applyAlignment="1" applyProtection="1">
      <alignment horizontal="left" vertical="center"/>
      <protection locked="0"/>
    </xf>
    <xf numFmtId="49" fontId="7" fillId="0" borderId="27" xfId="2" applyNumberFormat="1" applyFont="1" applyBorder="1" applyAlignment="1" applyProtection="1">
      <alignment horizontal="left" vertical="center"/>
      <protection locked="0"/>
    </xf>
    <xf numFmtId="49" fontId="7" fillId="0" borderId="30" xfId="2" applyNumberFormat="1" applyFont="1" applyBorder="1" applyAlignment="1" applyProtection="1">
      <alignment horizontal="left" vertical="top" wrapText="1"/>
      <protection locked="0"/>
    </xf>
    <xf numFmtId="49" fontId="7" fillId="0" borderId="17" xfId="2" applyNumberFormat="1" applyFont="1" applyBorder="1" applyAlignment="1" applyProtection="1">
      <alignment horizontal="left" vertical="top" wrapText="1"/>
      <protection locked="0"/>
    </xf>
    <xf numFmtId="49" fontId="7" fillId="0" borderId="27" xfId="2" applyNumberFormat="1" applyFont="1" applyBorder="1" applyAlignment="1" applyProtection="1">
      <alignment horizontal="left" vertical="top" wrapText="1"/>
      <protection locked="0"/>
    </xf>
    <xf numFmtId="182" fontId="7" fillId="0" borderId="30" xfId="2" applyNumberFormat="1" applyFont="1" applyBorder="1" applyAlignment="1" applyProtection="1">
      <alignment horizontal="center" vertical="center"/>
      <protection locked="0"/>
    </xf>
    <xf numFmtId="182" fontId="7" fillId="0" borderId="17" xfId="2" applyNumberFormat="1" applyFont="1" applyBorder="1" applyAlignment="1" applyProtection="1">
      <alignment horizontal="center" vertical="center"/>
      <protection locked="0"/>
    </xf>
    <xf numFmtId="182" fontId="7" fillId="0" borderId="27" xfId="2" applyNumberFormat="1" applyFont="1" applyBorder="1" applyAlignment="1" applyProtection="1">
      <alignment horizontal="center" vertical="center"/>
      <protection locked="0"/>
    </xf>
    <xf numFmtId="0" fontId="7" fillId="3" borderId="1" xfId="8" applyFont="1" applyFill="1" applyBorder="1" applyAlignment="1">
      <alignment horizontal="left" vertical="center" wrapText="1"/>
    </xf>
    <xf numFmtId="0" fontId="7" fillId="3" borderId="16" xfId="8" applyFont="1" applyFill="1" applyBorder="1" applyAlignment="1">
      <alignment horizontal="left" vertical="center" wrapText="1"/>
    </xf>
    <xf numFmtId="0" fontId="7" fillId="3" borderId="10" xfId="8" applyFont="1" applyFill="1" applyBorder="1" applyAlignment="1">
      <alignment horizontal="left" vertical="center" wrapText="1"/>
    </xf>
    <xf numFmtId="0" fontId="7" fillId="3" borderId="6" xfId="8" applyFont="1" applyFill="1" applyBorder="1" applyAlignment="1">
      <alignment horizontal="left" vertical="center" wrapText="1"/>
    </xf>
    <xf numFmtId="0" fontId="7" fillId="3" borderId="3" xfId="8" applyFont="1" applyFill="1" applyBorder="1" applyAlignment="1">
      <alignment horizontal="left" vertical="center" wrapText="1"/>
    </xf>
    <xf numFmtId="0" fontId="7" fillId="3" borderId="8" xfId="8" applyFont="1" applyFill="1" applyBorder="1" applyAlignment="1">
      <alignment horizontal="left" vertical="center" wrapText="1"/>
    </xf>
    <xf numFmtId="0" fontId="2" fillId="0" borderId="30" xfId="2" applyFont="1" applyBorder="1" applyAlignment="1">
      <alignment horizontal="center" vertical="center"/>
    </xf>
    <xf numFmtId="0" fontId="2" fillId="0" borderId="17" xfId="2" applyFont="1" applyBorder="1" applyAlignment="1">
      <alignment horizontal="center" vertical="center"/>
    </xf>
    <xf numFmtId="0" fontId="2" fillId="0" borderId="27" xfId="2" applyFont="1" applyBorder="1" applyAlignment="1">
      <alignment horizontal="center" vertical="center"/>
    </xf>
    <xf numFmtId="0" fontId="7" fillId="0" borderId="2" xfId="2" applyFont="1" applyBorder="1" applyAlignment="1">
      <alignment horizontal="center" vertical="center"/>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7" fillId="0" borderId="43" xfId="2" applyFont="1" applyBorder="1" applyAlignment="1">
      <alignment horizontal="center" vertical="center"/>
    </xf>
    <xf numFmtId="0" fontId="7" fillId="2" borderId="30" xfId="2" applyFont="1" applyFill="1" applyBorder="1" applyAlignment="1" applyProtection="1">
      <alignment horizontal="center" vertical="center"/>
      <protection locked="0"/>
    </xf>
    <xf numFmtId="0" fontId="7" fillId="2" borderId="27" xfId="2" applyFont="1" applyFill="1" applyBorder="1" applyAlignment="1" applyProtection="1">
      <alignment horizontal="center" vertical="center"/>
      <protection locked="0"/>
    </xf>
    <xf numFmtId="178" fontId="7" fillId="0" borderId="33" xfId="2" applyNumberFormat="1" applyFont="1" applyBorder="1" applyAlignment="1">
      <alignment horizontal="left" vertical="center"/>
    </xf>
    <xf numFmtId="178" fontId="7" fillId="0" borderId="36" xfId="2" applyNumberFormat="1" applyFont="1" applyBorder="1" applyAlignment="1">
      <alignment horizontal="left" vertical="center"/>
    </xf>
    <xf numFmtId="178" fontId="7" fillId="0" borderId="52" xfId="2" applyNumberFormat="1" applyFont="1" applyBorder="1" applyAlignment="1">
      <alignment horizontal="left" vertical="center"/>
    </xf>
    <xf numFmtId="0" fontId="7" fillId="0" borderId="38" xfId="2" applyFont="1" applyBorder="1" applyAlignment="1">
      <alignment horizontal="right" vertical="center"/>
    </xf>
    <xf numFmtId="0" fontId="7" fillId="0" borderId="53" xfId="2" applyFont="1" applyBorder="1" applyAlignment="1">
      <alignment horizontal="right" vertical="center"/>
    </xf>
    <xf numFmtId="0" fontId="7" fillId="0" borderId="39" xfId="2" applyFont="1" applyBorder="1" applyAlignment="1">
      <alignment horizontal="right" vertical="center"/>
    </xf>
    <xf numFmtId="9" fontId="7" fillId="0" borderId="30" xfId="2" applyNumberFormat="1" applyFont="1" applyBorder="1" applyAlignment="1" applyProtection="1">
      <alignment horizontal="center" vertical="center"/>
      <protection locked="0"/>
    </xf>
    <xf numFmtId="9" fontId="7" fillId="0" borderId="17" xfId="2" applyNumberFormat="1" applyFont="1" applyBorder="1" applyAlignment="1" applyProtection="1">
      <alignment horizontal="center" vertical="center"/>
      <protection locked="0"/>
    </xf>
    <xf numFmtId="9" fontId="7" fillId="0" borderId="27" xfId="2" applyNumberFormat="1" applyFont="1" applyBorder="1" applyAlignment="1" applyProtection="1">
      <alignment horizontal="center" vertical="center"/>
      <protection locked="0"/>
    </xf>
    <xf numFmtId="0" fontId="17" fillId="0" borderId="0" xfId="2" applyFont="1" applyAlignment="1">
      <alignment horizontal="center" vertical="center" shrinkToFit="1"/>
    </xf>
    <xf numFmtId="0" fontId="7" fillId="3" borderId="5" xfId="2" applyFont="1" applyFill="1" applyBorder="1" applyAlignment="1">
      <alignment horizontal="center" vertical="center" wrapText="1"/>
    </xf>
    <xf numFmtId="0" fontId="7" fillId="2" borderId="17" xfId="2" applyFont="1" applyFill="1" applyBorder="1" applyAlignment="1" applyProtection="1">
      <alignment horizontal="center" vertical="center"/>
      <protection locked="0"/>
    </xf>
    <xf numFmtId="0" fontId="7" fillId="0" borderId="40" xfId="2" applyFont="1" applyBorder="1" applyAlignment="1">
      <alignment horizontal="center" vertical="center" wrapText="1"/>
    </xf>
    <xf numFmtId="42" fontId="7" fillId="0" borderId="30" xfId="3" applyNumberFormat="1" applyFont="1" applyBorder="1" applyAlignment="1" applyProtection="1">
      <alignment horizontal="right" vertical="center"/>
      <protection locked="0"/>
    </xf>
    <xf numFmtId="42" fontId="7" fillId="0" borderId="17" xfId="3" applyNumberFormat="1" applyFont="1" applyBorder="1" applyAlignment="1" applyProtection="1">
      <alignment horizontal="right" vertical="center"/>
      <protection locked="0"/>
    </xf>
    <xf numFmtId="42" fontId="7" fillId="0" borderId="27" xfId="3" applyNumberFormat="1" applyFont="1" applyBorder="1" applyAlignment="1" applyProtection="1">
      <alignment horizontal="right" vertical="center"/>
      <protection locked="0"/>
    </xf>
    <xf numFmtId="49" fontId="7" fillId="0" borderId="13" xfId="2" applyNumberFormat="1" applyFont="1" applyBorder="1" applyAlignment="1">
      <alignment horizontal="center" vertical="center" wrapText="1"/>
    </xf>
    <xf numFmtId="49" fontId="7" fillId="0" borderId="7" xfId="2" applyNumberFormat="1" applyFont="1" applyBorder="1" applyAlignment="1">
      <alignment horizontal="center" vertical="center" wrapText="1"/>
    </xf>
    <xf numFmtId="49" fontId="7" fillId="0" borderId="37" xfId="2" applyNumberFormat="1" applyFont="1" applyBorder="1" applyAlignment="1">
      <alignment horizontal="center" vertical="center" wrapText="1"/>
    </xf>
    <xf numFmtId="0" fontId="7" fillId="3" borderId="9" xfId="2" applyFont="1" applyFill="1" applyBorder="1" applyAlignment="1">
      <alignment horizontal="center" vertical="center" textRotation="255" wrapText="1"/>
    </xf>
    <xf numFmtId="0" fontId="7" fillId="3" borderId="34" xfId="2" applyFont="1" applyFill="1" applyBorder="1" applyAlignment="1">
      <alignment horizontal="center" vertical="center" textRotation="255" wrapText="1"/>
    </xf>
    <xf numFmtId="0" fontId="7" fillId="3" borderId="40" xfId="2" applyFont="1" applyFill="1" applyBorder="1" applyAlignment="1">
      <alignment horizontal="center" vertical="center" textRotation="255" wrapText="1"/>
    </xf>
    <xf numFmtId="180" fontId="7" fillId="5" borderId="48" xfId="2" applyNumberFormat="1" applyFont="1" applyFill="1" applyBorder="1" applyAlignment="1" applyProtection="1">
      <alignment horizontal="center" vertical="center"/>
      <protection locked="0"/>
    </xf>
    <xf numFmtId="180" fontId="7" fillId="5" borderId="47" xfId="2" applyNumberFormat="1" applyFont="1" applyFill="1" applyBorder="1" applyAlignment="1" applyProtection="1">
      <alignment horizontal="center" vertical="center"/>
      <protection locked="0"/>
    </xf>
    <xf numFmtId="0" fontId="7" fillId="3" borderId="2" xfId="2" applyFont="1" applyFill="1" applyBorder="1" applyAlignment="1">
      <alignment horizontal="left" vertical="center" wrapText="1"/>
    </xf>
    <xf numFmtId="0" fontId="7" fillId="3" borderId="7" xfId="2" applyFont="1" applyFill="1" applyBorder="1" applyAlignment="1">
      <alignment horizontal="left" vertical="center" wrapText="1"/>
    </xf>
    <xf numFmtId="0" fontId="7" fillId="3" borderId="5" xfId="2" applyFont="1" applyFill="1" applyBorder="1" applyAlignment="1">
      <alignment horizontal="left" vertical="center" wrapText="1"/>
    </xf>
    <xf numFmtId="0" fontId="7" fillId="3" borderId="1" xfId="2" applyFont="1" applyFill="1" applyBorder="1" applyAlignment="1">
      <alignment horizontal="left" vertical="center" wrapText="1"/>
    </xf>
    <xf numFmtId="0" fontId="7" fillId="3" borderId="16" xfId="2" applyFont="1" applyFill="1" applyBorder="1" applyAlignment="1">
      <alignment horizontal="left" vertical="center" wrapText="1"/>
    </xf>
    <xf numFmtId="0" fontId="7" fillId="3" borderId="10" xfId="2" applyFont="1" applyFill="1" applyBorder="1" applyAlignment="1">
      <alignment horizontal="left" vertical="center" wrapText="1"/>
    </xf>
    <xf numFmtId="0" fontId="7" fillId="0" borderId="6" xfId="2" applyFont="1" applyBorder="1" applyAlignment="1">
      <alignment vertical="center"/>
    </xf>
    <xf numFmtId="0" fontId="7" fillId="0" borderId="3" xfId="2" applyFont="1" applyBorder="1" applyAlignment="1">
      <alignment vertical="center"/>
    </xf>
    <xf numFmtId="0" fontId="7" fillId="0" borderId="0" xfId="2" applyFont="1" applyAlignment="1">
      <alignment vertical="center"/>
    </xf>
    <xf numFmtId="0" fontId="7" fillId="0" borderId="43" xfId="2" applyFont="1" applyBorder="1" applyAlignment="1">
      <alignment vertical="center"/>
    </xf>
    <xf numFmtId="0" fontId="7" fillId="0" borderId="37" xfId="2" applyFont="1" applyBorder="1" applyAlignment="1">
      <alignment horizontal="center" vertical="center" wrapText="1"/>
    </xf>
    <xf numFmtId="0" fontId="7" fillId="2" borderId="49" xfId="2" applyFont="1" applyFill="1" applyBorder="1" applyAlignment="1" applyProtection="1">
      <alignment horizontal="center" vertical="center"/>
      <protection locked="0"/>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3" fillId="0" borderId="61" xfId="8" applyFont="1" applyBorder="1" applyAlignment="1">
      <alignment horizontal="center" vertical="center" wrapText="1"/>
    </xf>
    <xf numFmtId="0" fontId="3" fillId="0" borderId="62" xfId="8" applyFont="1" applyBorder="1" applyAlignment="1">
      <alignment horizontal="center" vertical="center"/>
    </xf>
    <xf numFmtId="0" fontId="3" fillId="0" borderId="48" xfId="8" applyFont="1" applyBorder="1" applyAlignment="1">
      <alignment horizontal="center" vertical="center"/>
    </xf>
    <xf numFmtId="0" fontId="7" fillId="5" borderId="30" xfId="2" applyFont="1" applyFill="1" applyBorder="1" applyAlignment="1" applyProtection="1">
      <alignment horizontal="center" vertical="center" wrapText="1"/>
      <protection locked="0"/>
    </xf>
    <xf numFmtId="0" fontId="7" fillId="5" borderId="17" xfId="2" applyFont="1" applyFill="1" applyBorder="1" applyAlignment="1" applyProtection="1">
      <alignment horizontal="center" vertical="center" wrapText="1"/>
      <protection locked="0"/>
    </xf>
    <xf numFmtId="0" fontId="7" fillId="5" borderId="27" xfId="2" applyFont="1" applyFill="1" applyBorder="1" applyAlignment="1" applyProtection="1">
      <alignment horizontal="center" vertical="center" wrapText="1"/>
      <protection locked="0"/>
    </xf>
    <xf numFmtId="0" fontId="7" fillId="0" borderId="30" xfId="2" applyFont="1" applyBorder="1" applyAlignment="1" applyProtection="1">
      <alignment horizontal="left" vertical="center" wrapText="1"/>
      <protection locked="0"/>
    </xf>
    <xf numFmtId="0" fontId="7" fillId="0" borderId="17" xfId="2" applyFont="1" applyBorder="1" applyAlignment="1" applyProtection="1">
      <alignment horizontal="left" vertical="center" wrapText="1"/>
      <protection locked="0"/>
    </xf>
    <xf numFmtId="0" fontId="7" fillId="0" borderId="27" xfId="2" applyFont="1" applyBorder="1" applyAlignment="1" applyProtection="1">
      <alignment horizontal="left" vertical="center" wrapText="1"/>
      <protection locked="0"/>
    </xf>
    <xf numFmtId="0" fontId="7" fillId="0" borderId="2" xfId="8" applyFont="1" applyBorder="1" applyAlignment="1">
      <alignment horizontal="center" vertical="center" wrapText="1"/>
    </xf>
    <xf numFmtId="0" fontId="7" fillId="0" borderId="37" xfId="8" applyFont="1" applyBorder="1" applyAlignment="1">
      <alignment horizontal="center" vertical="center"/>
    </xf>
    <xf numFmtId="0" fontId="7" fillId="0" borderId="6" xfId="8" applyFont="1" applyBorder="1" applyAlignment="1">
      <alignment horizontal="center" vertical="center" wrapText="1"/>
    </xf>
    <xf numFmtId="0" fontId="7" fillId="0" borderId="43" xfId="8" applyFont="1" applyBorder="1" applyAlignment="1">
      <alignment horizontal="center" vertical="center"/>
    </xf>
    <xf numFmtId="0" fontId="25" fillId="0" borderId="0" xfId="7" applyFont="1"/>
    <xf numFmtId="0" fontId="7" fillId="2" borderId="30" xfId="9" applyFont="1" applyFill="1" applyBorder="1" applyAlignment="1" applyProtection="1">
      <alignment horizontal="center" vertical="center" wrapText="1" shrinkToFit="1"/>
      <protection locked="0"/>
    </xf>
    <xf numFmtId="0" fontId="7" fillId="2" borderId="17" xfId="9" applyFont="1" applyFill="1" applyBorder="1" applyAlignment="1" applyProtection="1">
      <alignment horizontal="center" vertical="center" wrapText="1" shrinkToFit="1"/>
      <protection locked="0"/>
    </xf>
    <xf numFmtId="0" fontId="7" fillId="2" borderId="27" xfId="9"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8" fontId="7" fillId="5" borderId="30" xfId="7" applyNumberFormat="1" applyFont="1" applyFill="1" applyBorder="1" applyAlignment="1" applyProtection="1">
      <alignment horizontal="center" vertical="center"/>
      <protection locked="0"/>
    </xf>
    <xf numFmtId="188" fontId="7" fillId="5" borderId="17" xfId="7" applyNumberFormat="1" applyFont="1" applyFill="1" applyBorder="1" applyAlignment="1" applyProtection="1">
      <alignment horizontal="center" vertical="center"/>
      <protection locked="0"/>
    </xf>
    <xf numFmtId="188" fontId="7" fillId="5" borderId="27" xfId="7" applyNumberFormat="1" applyFont="1" applyFill="1" applyBorder="1" applyAlignment="1" applyProtection="1">
      <alignment horizontal="center" vertical="center"/>
      <protection locked="0"/>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188" fontId="7" fillId="0" borderId="30" xfId="7" applyNumberFormat="1" applyFont="1" applyBorder="1" applyAlignment="1" applyProtection="1">
      <alignment horizontal="center" vertical="center"/>
      <protection locked="0"/>
    </xf>
    <xf numFmtId="188" fontId="7" fillId="0" borderId="17" xfId="7" applyNumberFormat="1" applyFont="1" applyBorder="1" applyAlignment="1" applyProtection="1">
      <alignment horizontal="center" vertical="center"/>
      <protection locked="0"/>
    </xf>
    <xf numFmtId="188" fontId="7" fillId="0" borderId="27" xfId="7" applyNumberFormat="1" applyFont="1" applyBorder="1" applyAlignment="1" applyProtection="1">
      <alignment horizontal="center" vertical="center"/>
      <protection locked="0"/>
    </xf>
    <xf numFmtId="14" fontId="7" fillId="2" borderId="30" xfId="10" applyNumberFormat="1" applyFont="1" applyFill="1" applyBorder="1" applyAlignment="1" applyProtection="1">
      <alignment horizontal="center" vertical="center"/>
      <protection locked="0"/>
    </xf>
    <xf numFmtId="14" fontId="7" fillId="2" borderId="17" xfId="10" applyNumberFormat="1" applyFont="1" applyFill="1" applyBorder="1" applyAlignment="1" applyProtection="1">
      <alignment horizontal="center" vertical="center"/>
      <protection locked="0"/>
    </xf>
    <xf numFmtId="14" fontId="7" fillId="2" borderId="27" xfId="10" applyNumberFormat="1" applyFont="1" applyFill="1" applyBorder="1" applyAlignment="1" applyProtection="1">
      <alignment horizontal="center" vertical="center"/>
      <protection locked="0"/>
    </xf>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2" applyFont="1" applyAlignment="1">
      <alignment horizontal="right" vertical="center"/>
    </xf>
    <xf numFmtId="0" fontId="7" fillId="0" borderId="3" xfId="2"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7" applyFont="1" applyAlignment="1">
      <alignment horizontal="center" vertical="center"/>
    </xf>
    <xf numFmtId="0" fontId="11"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3" borderId="2" xfId="8" applyFont="1" applyFill="1" applyBorder="1" applyAlignment="1">
      <alignment horizontal="left" vertical="center" wrapText="1"/>
    </xf>
    <xf numFmtId="0" fontId="7" fillId="3" borderId="7" xfId="8" applyFont="1" applyFill="1" applyBorder="1" applyAlignment="1">
      <alignment horizontal="left" vertical="center" wrapText="1"/>
    </xf>
    <xf numFmtId="0" fontId="7" fillId="3" borderId="5" xfId="8" applyFont="1" applyFill="1" applyBorder="1" applyAlignment="1">
      <alignment horizontal="left" vertical="center" wrapText="1"/>
    </xf>
    <xf numFmtId="0" fontId="7" fillId="0" borderId="2" xfId="8" applyFont="1" applyBorder="1" applyAlignment="1">
      <alignment horizontal="center" vertical="center"/>
    </xf>
    <xf numFmtId="0" fontId="7" fillId="2" borderId="61" xfId="8" applyFont="1" applyFill="1" applyBorder="1" applyAlignment="1" applyProtection="1">
      <alignment horizontal="center" vertical="center"/>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0" borderId="38" xfId="8" applyFont="1" applyBorder="1" applyAlignment="1">
      <alignment horizontal="left" vertical="center" shrinkToFit="1"/>
    </xf>
    <xf numFmtId="0" fontId="7" fillId="0" borderId="53" xfId="8" applyFont="1" applyBorder="1" applyAlignment="1">
      <alignment horizontal="left" vertical="center" shrinkToFit="1"/>
    </xf>
    <xf numFmtId="0" fontId="7" fillId="0" borderId="54" xfId="8" applyFont="1" applyBorder="1" applyAlignment="1">
      <alignment horizontal="left" vertical="center" shrinkToFit="1"/>
    </xf>
    <xf numFmtId="0" fontId="7" fillId="0" borderId="1" xfId="8" applyFont="1" applyBorder="1" applyAlignment="1">
      <alignment vertical="center" wrapText="1"/>
    </xf>
    <xf numFmtId="0" fontId="7" fillId="0" borderId="16" xfId="8" applyFont="1" applyBorder="1" applyAlignment="1">
      <alignment vertical="center" wrapText="1"/>
    </xf>
    <xf numFmtId="0" fontId="7" fillId="0" borderId="10" xfId="8" applyFont="1" applyBorder="1" applyAlignment="1">
      <alignment vertical="center" wrapText="1"/>
    </xf>
    <xf numFmtId="0" fontId="7" fillId="0" borderId="23" xfId="8" applyFont="1" applyBorder="1" applyAlignment="1">
      <alignment vertical="center" wrapText="1"/>
    </xf>
    <xf numFmtId="0" fontId="7" fillId="0" borderId="0" xfId="8" applyFont="1" applyAlignment="1">
      <alignment vertical="center" wrapText="1"/>
    </xf>
    <xf numFmtId="0" fontId="7" fillId="0" borderId="14" xfId="8" applyFont="1" applyBorder="1" applyAlignment="1">
      <alignment vertical="center" wrapText="1"/>
    </xf>
    <xf numFmtId="0" fontId="7" fillId="0" borderId="6" xfId="8" applyFont="1" applyBorder="1" applyAlignment="1">
      <alignment vertical="center" wrapText="1"/>
    </xf>
    <xf numFmtId="0" fontId="7" fillId="0" borderId="3" xfId="8" applyFont="1" applyBorder="1" applyAlignment="1">
      <alignment vertical="center" wrapText="1"/>
    </xf>
    <xf numFmtId="0" fontId="7" fillId="0" borderId="8" xfId="8" applyFont="1" applyBorder="1" applyAlignment="1">
      <alignment vertical="center" wrapTex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0" borderId="10" xfId="8" applyFont="1" applyBorder="1" applyAlignment="1">
      <alignment horizontal="center" vertical="center"/>
    </xf>
    <xf numFmtId="0" fontId="7" fillId="0" borderId="9" xfId="8" applyFont="1" applyBorder="1" applyAlignment="1">
      <alignment horizontal="center" vertical="center"/>
    </xf>
    <xf numFmtId="0" fontId="7" fillId="0" borderId="1" xfId="8" applyFont="1" applyBorder="1" applyAlignment="1">
      <alignment horizontal="center" vertical="center"/>
    </xf>
    <xf numFmtId="0" fontId="7" fillId="5" borderId="30" xfId="8" applyFont="1" applyFill="1" applyBorder="1" applyAlignment="1" applyProtection="1">
      <alignment horizontal="center" vertical="center"/>
      <protection locked="0"/>
    </xf>
    <xf numFmtId="0" fontId="7" fillId="5" borderId="17" xfId="8" applyFont="1" applyFill="1" applyBorder="1" applyAlignment="1" applyProtection="1">
      <alignment horizontal="center" vertical="center"/>
      <protection locked="0"/>
    </xf>
    <xf numFmtId="0" fontId="7" fillId="5" borderId="27" xfId="8" applyFont="1" applyFill="1" applyBorder="1" applyAlignment="1" applyProtection="1">
      <alignment horizontal="center" vertical="center"/>
      <protection locked="0"/>
    </xf>
    <xf numFmtId="0" fontId="7" fillId="0" borderId="30" xfId="8" applyFont="1" applyBorder="1" applyAlignment="1" applyProtection="1">
      <alignment horizontal="left" vertical="top" wrapText="1"/>
      <protection locked="0"/>
    </xf>
    <xf numFmtId="0" fontId="7" fillId="0" borderId="17" xfId="8" applyFont="1" applyBorder="1" applyAlignment="1" applyProtection="1">
      <alignment horizontal="left" vertical="top" wrapText="1"/>
      <protection locked="0"/>
    </xf>
    <xf numFmtId="0" fontId="7" fillId="0" borderId="27" xfId="8" applyFont="1" applyBorder="1" applyAlignment="1" applyProtection="1">
      <alignment horizontal="left" vertical="top" wrapText="1"/>
      <protection locked="0"/>
    </xf>
    <xf numFmtId="0" fontId="7" fillId="0" borderId="28" xfId="8" applyFont="1" applyBorder="1" applyAlignment="1">
      <alignment horizontal="center" vertical="center" wrapText="1"/>
    </xf>
    <xf numFmtId="0" fontId="7" fillId="0" borderId="30" xfId="8" applyFont="1" applyBorder="1" applyAlignment="1" applyProtection="1">
      <alignment horizontal="center" vertical="center" wrapText="1"/>
      <protection locked="0"/>
    </xf>
    <xf numFmtId="0" fontId="7" fillId="3" borderId="4" xfId="8" applyFont="1" applyFill="1" applyBorder="1" applyAlignment="1">
      <alignment horizontal="left" vertical="center" wrapText="1"/>
    </xf>
    <xf numFmtId="0" fontId="7" fillId="2" borderId="30" xfId="8" applyFont="1" applyFill="1" applyBorder="1" applyAlignment="1" applyProtection="1">
      <alignment horizontal="center" vertical="center" shrinkToFit="1"/>
      <protection locked="0"/>
    </xf>
    <xf numFmtId="0" fontId="7" fillId="2" borderId="17" xfId="8" applyFont="1" applyFill="1" applyBorder="1" applyAlignment="1" applyProtection="1">
      <alignment horizontal="center" vertical="center" shrinkToFit="1"/>
      <protection locked="0"/>
    </xf>
    <xf numFmtId="0" fontId="7" fillId="2" borderId="27" xfId="8"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Font="1" applyBorder="1" applyAlignment="1">
      <alignment horizontal="center" vertical="center" wrapText="1"/>
    </xf>
    <xf numFmtId="0" fontId="7" fillId="0" borderId="0" xfId="8" applyFont="1" applyAlignment="1">
      <alignment horizontal="center" vertical="center" wrapText="1"/>
    </xf>
    <xf numFmtId="0" fontId="7" fillId="0" borderId="8" xfId="8" applyFont="1" applyBorder="1" applyAlignment="1">
      <alignment horizontal="center" vertical="center" shrinkToFit="1"/>
    </xf>
    <xf numFmtId="0" fontId="7" fillId="0" borderId="40" xfId="8" applyFont="1" applyBorder="1" applyAlignment="1">
      <alignment horizontal="center" vertical="center" shrinkToFit="1"/>
    </xf>
    <xf numFmtId="0" fontId="7" fillId="0" borderId="30" xfId="8" applyFont="1" applyBorder="1" applyAlignment="1" applyProtection="1">
      <alignment horizontal="center" vertical="center"/>
      <protection locked="0"/>
    </xf>
    <xf numFmtId="0" fontId="7" fillId="0" borderId="17" xfId="8" applyFont="1" applyBorder="1" applyAlignment="1" applyProtection="1">
      <alignment horizontal="center" vertical="center"/>
      <protection locked="0"/>
    </xf>
    <xf numFmtId="0" fontId="7" fillId="0" borderId="27" xfId="8"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37" xfId="8" applyFont="1" applyBorder="1" applyAlignment="1">
      <alignment horizontal="center" vertical="center" wrapText="1"/>
    </xf>
    <xf numFmtId="0" fontId="7" fillId="2" borderId="30" xfId="8" applyFont="1" applyFill="1" applyBorder="1" applyAlignment="1" applyProtection="1">
      <alignment horizontal="center" vertical="center"/>
      <protection locked="0"/>
    </xf>
    <xf numFmtId="0" fontId="7" fillId="0" borderId="43" xfId="8" applyFont="1" applyBorder="1" applyAlignment="1">
      <alignment horizontal="center" vertical="center" wrapText="1"/>
    </xf>
    <xf numFmtId="0" fontId="7" fillId="3" borderId="23" xfId="8" applyFont="1" applyFill="1" applyBorder="1" applyAlignment="1">
      <alignment horizontal="left" vertical="center" wrapText="1"/>
    </xf>
    <xf numFmtId="0" fontId="7" fillId="3" borderId="0" xfId="8" applyFont="1" applyFill="1" applyAlignment="1">
      <alignment horizontal="left" vertical="center" wrapText="1"/>
    </xf>
    <xf numFmtId="0" fontId="7" fillId="3" borderId="14" xfId="8" applyFont="1" applyFill="1" applyBorder="1" applyAlignment="1">
      <alignment horizontal="left" vertical="center" wrapText="1"/>
    </xf>
    <xf numFmtId="0" fontId="7" fillId="0" borderId="6" xfId="8" applyFont="1" applyBorder="1" applyAlignment="1">
      <alignment horizontal="center" vertical="center"/>
    </xf>
    <xf numFmtId="0" fontId="7" fillId="2" borderId="30" xfId="8" applyFont="1" applyFill="1" applyBorder="1" applyAlignment="1" applyProtection="1">
      <alignment horizontal="center" vertical="center" wrapText="1" shrinkToFit="1"/>
      <protection locked="0"/>
    </xf>
    <xf numFmtId="0" fontId="7" fillId="0" borderId="3" xfId="8" applyFont="1" applyBorder="1" applyAlignment="1">
      <alignment horizontal="center" vertical="center" wrapText="1"/>
    </xf>
    <xf numFmtId="0" fontId="7" fillId="2" borderId="33" xfId="8" applyFont="1" applyFill="1" applyBorder="1" applyAlignment="1" applyProtection="1">
      <alignment horizontal="center" vertical="center" shrinkToFit="1"/>
      <protection locked="0"/>
    </xf>
    <xf numFmtId="0" fontId="7" fillId="2" borderId="36" xfId="8" applyFont="1" applyFill="1" applyBorder="1" applyAlignment="1" applyProtection="1">
      <alignment horizontal="center" vertical="center" shrinkToFit="1"/>
      <protection locked="0"/>
    </xf>
    <xf numFmtId="0" fontId="7" fillId="2" borderId="64" xfId="8" applyFont="1" applyFill="1" applyBorder="1" applyAlignment="1" applyProtection="1">
      <alignment horizontal="center" vertical="center" shrinkToFit="1"/>
      <protection locked="0"/>
    </xf>
    <xf numFmtId="0" fontId="7" fillId="0" borderId="71" xfId="8" applyFont="1" applyBorder="1" applyAlignment="1">
      <alignment horizontal="center" vertical="center" shrinkToFit="1"/>
    </xf>
    <xf numFmtId="0" fontId="7" fillId="0" borderId="4" xfId="8" applyFont="1" applyBorder="1" applyAlignment="1">
      <alignment horizontal="center" vertical="center" shrinkToFit="1"/>
    </xf>
    <xf numFmtId="0" fontId="7" fillId="0" borderId="11" xfId="8" applyFont="1" applyBorder="1" applyAlignment="1">
      <alignment horizontal="center" vertical="center" shrinkToFit="1"/>
    </xf>
    <xf numFmtId="0" fontId="7" fillId="5" borderId="30" xfId="8" applyFont="1" applyFill="1" applyBorder="1" applyAlignment="1" applyProtection="1">
      <alignment horizontal="center" vertical="center" shrinkToFit="1"/>
      <protection locked="0"/>
    </xf>
    <xf numFmtId="0" fontId="7" fillId="5" borderId="17" xfId="8" applyFont="1" applyFill="1" applyBorder="1" applyAlignment="1" applyProtection="1">
      <alignment horizontal="center" vertical="center" shrinkToFit="1"/>
      <protection locked="0"/>
    </xf>
    <xf numFmtId="0" fontId="7" fillId="5" borderId="27" xfId="8"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5" borderId="45" xfId="8" applyFont="1" applyFill="1" applyBorder="1" applyAlignment="1" applyProtection="1">
      <alignment horizontal="center" vertical="center" wrapText="1" shrinkToFit="1"/>
      <protection locked="0"/>
    </xf>
    <xf numFmtId="0" fontId="7" fillId="5" borderId="46" xfId="8" applyFont="1" applyFill="1" applyBorder="1" applyAlignment="1" applyProtection="1">
      <alignment horizontal="center" vertical="center" wrapText="1" shrinkToFit="1"/>
      <protection locked="0"/>
    </xf>
    <xf numFmtId="0" fontId="7" fillId="5" borderId="33" xfId="8" applyFont="1" applyFill="1" applyBorder="1" applyAlignment="1" applyProtection="1">
      <alignment horizontal="center" vertical="center" wrapText="1" shrinkToFit="1"/>
      <protection locked="0"/>
    </xf>
    <xf numFmtId="0" fontId="7" fillId="5" borderId="64" xfId="8" applyFont="1" applyFill="1" applyBorder="1" applyAlignment="1" applyProtection="1">
      <alignment horizontal="center" vertical="center" wrapText="1" shrinkToFit="1"/>
      <protection locked="0"/>
    </xf>
    <xf numFmtId="0" fontId="7" fillId="0" borderId="30" xfId="8"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49" fontId="7" fillId="0" borderId="9" xfId="8" applyNumberFormat="1" applyFont="1" applyBorder="1" applyAlignment="1">
      <alignment horizontal="center" vertical="center" wrapText="1"/>
    </xf>
    <xf numFmtId="49" fontId="7" fillId="0" borderId="34" xfId="8" applyNumberFormat="1" applyFont="1" applyBorder="1" applyAlignment="1">
      <alignment horizontal="center" vertical="center" wrapText="1"/>
    </xf>
    <xf numFmtId="49" fontId="7" fillId="0" borderId="40" xfId="8" applyNumberFormat="1" applyFont="1" applyBorder="1" applyAlignment="1">
      <alignment horizontal="center" vertical="center" wrapText="1"/>
    </xf>
    <xf numFmtId="0" fontId="7" fillId="0" borderId="31" xfId="8" applyFont="1" applyBorder="1" applyAlignment="1">
      <alignment vertical="center" shrinkToFit="1"/>
    </xf>
    <xf numFmtId="0" fontId="7" fillId="0" borderId="32" xfId="8" applyFont="1" applyBorder="1" applyAlignment="1">
      <alignment vertical="center" shrinkToFit="1"/>
    </xf>
    <xf numFmtId="0" fontId="7" fillId="0" borderId="24" xfId="8" applyFont="1" applyBorder="1" applyAlignment="1">
      <alignment vertical="center" shrinkToFit="1"/>
    </xf>
    <xf numFmtId="0" fontId="7" fillId="0" borderId="22" xfId="8" applyFont="1" applyBorder="1" applyAlignment="1">
      <alignment horizontal="center" vertical="center"/>
    </xf>
    <xf numFmtId="0" fontId="7" fillId="0" borderId="12" xfId="8" applyFont="1" applyBorder="1" applyAlignment="1">
      <alignment horizontal="center" vertical="center"/>
    </xf>
    <xf numFmtId="0" fontId="7" fillId="5" borderId="45" xfId="8" applyFont="1" applyFill="1" applyBorder="1" applyAlignment="1" applyProtection="1">
      <alignment horizontal="center" vertical="center" shrinkToFit="1"/>
      <protection locked="0"/>
    </xf>
    <xf numFmtId="0" fontId="7" fillId="5" borderId="46" xfId="8" applyFont="1" applyFill="1" applyBorder="1" applyAlignment="1" applyProtection="1">
      <alignment horizontal="center" vertical="center" shrinkToFit="1"/>
      <protection locked="0"/>
    </xf>
    <xf numFmtId="0" fontId="7" fillId="5" borderId="33" xfId="8" applyFont="1" applyFill="1" applyBorder="1" applyAlignment="1" applyProtection="1">
      <alignment horizontal="center" vertical="center" shrinkToFit="1"/>
      <protection locked="0"/>
    </xf>
    <xf numFmtId="0" fontId="7" fillId="5" borderId="64" xfId="8" applyFont="1" applyFill="1" applyBorder="1" applyAlignment="1" applyProtection="1">
      <alignment horizontal="center" vertical="center" shrinkToFit="1"/>
      <protection locked="0"/>
    </xf>
    <xf numFmtId="0" fontId="7" fillId="0" borderId="25" xfId="8" applyFont="1" applyBorder="1" applyAlignment="1">
      <alignment horizontal="center" vertical="center"/>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41" xfId="8" applyFont="1" applyBorder="1" applyAlignment="1">
      <alignment horizontal="center" vertical="center"/>
    </xf>
    <xf numFmtId="0" fontId="7" fillId="0" borderId="76" xfId="8" applyFont="1" applyBorder="1" applyAlignment="1">
      <alignment horizontal="center" vertical="center"/>
    </xf>
    <xf numFmtId="0" fontId="7" fillId="0" borderId="77" xfId="8" applyFont="1" applyBorder="1" applyAlignment="1">
      <alignment horizontal="center" vertical="center"/>
    </xf>
    <xf numFmtId="0" fontId="7" fillId="0" borderId="30" xfId="8"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7" fillId="0" borderId="8" xfId="8" applyFont="1" applyBorder="1" applyAlignment="1">
      <alignment horizontal="center" vertical="center"/>
    </xf>
    <xf numFmtId="0" fontId="7" fillId="0" borderId="26" xfId="8" applyFont="1" applyBorder="1" applyAlignment="1">
      <alignment horizontal="center" vertical="center" wrapText="1" shrinkToFit="1"/>
    </xf>
    <xf numFmtId="0" fontId="7" fillId="0" borderId="39" xfId="8" applyFont="1" applyBorder="1" applyAlignment="1">
      <alignment horizontal="center" vertical="center" shrinkToFit="1"/>
    </xf>
    <xf numFmtId="0" fontId="7" fillId="0" borderId="2" xfId="8" applyFont="1" applyBorder="1" applyAlignment="1">
      <alignment horizontal="center" vertical="center" shrinkToFit="1"/>
    </xf>
    <xf numFmtId="0" fontId="7" fillId="0" borderId="37" xfId="8" applyFont="1" applyBorder="1" applyAlignment="1">
      <alignment horizontal="center" vertical="center" shrinkToFit="1"/>
    </xf>
    <xf numFmtId="0" fontId="7" fillId="0" borderId="23" xfId="8" applyFont="1" applyBorder="1" applyAlignment="1">
      <alignment horizontal="center" vertical="center"/>
    </xf>
    <xf numFmtId="0" fontId="7" fillId="0" borderId="14" xfId="8" applyFont="1" applyBorder="1" applyAlignment="1">
      <alignment horizontal="center" vertical="center"/>
    </xf>
    <xf numFmtId="0" fontId="7" fillId="0" borderId="2" xfId="8" applyFont="1" applyBorder="1" applyAlignment="1">
      <alignment horizontal="center" vertical="center" wrapText="1" shrinkToFit="1"/>
    </xf>
    <xf numFmtId="0" fontId="7" fillId="0" borderId="72" xfId="8" applyFont="1" applyBorder="1" applyAlignment="1">
      <alignment horizontal="center" vertical="center" shrinkToFit="1"/>
    </xf>
    <xf numFmtId="0" fontId="7" fillId="0" borderId="42" xfId="8" applyFont="1" applyBorder="1" applyAlignment="1">
      <alignment horizontal="center" vertical="center" shrinkToFit="1"/>
    </xf>
    <xf numFmtId="0" fontId="7" fillId="0" borderId="17" xfId="8" applyFont="1" applyBorder="1" applyAlignment="1" applyProtection="1">
      <alignment horizontal="left" vertical="center" shrinkToFit="1"/>
      <protection locked="0"/>
    </xf>
    <xf numFmtId="0" fontId="7" fillId="0" borderId="27" xfId="8" applyFont="1" applyBorder="1" applyAlignment="1" applyProtection="1">
      <alignment horizontal="left" vertical="center" shrinkToFit="1"/>
      <protection locked="0"/>
    </xf>
    <xf numFmtId="0" fontId="7" fillId="3" borderId="2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30" xfId="8" applyFont="1" applyBorder="1" applyAlignment="1">
      <alignment horizontal="center" vertical="center" shrinkToFit="1"/>
    </xf>
    <xf numFmtId="0" fontId="7" fillId="0" borderId="17" xfId="8" applyFont="1" applyBorder="1" applyAlignment="1">
      <alignment horizontal="center" vertical="center" shrinkToFit="1"/>
    </xf>
    <xf numFmtId="0" fontId="7" fillId="0" borderId="27" xfId="8" applyFont="1" applyBorder="1" applyAlignment="1">
      <alignment horizontal="center" vertical="center" shrinkToFit="1"/>
    </xf>
    <xf numFmtId="0" fontId="7" fillId="0" borderId="30"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3" borderId="23"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10" xfId="8" applyFont="1" applyFill="1" applyBorder="1" applyAlignment="1">
      <alignment horizontal="left" vertical="center"/>
    </xf>
    <xf numFmtId="0" fontId="7" fillId="3" borderId="14" xfId="8" applyFont="1" applyFill="1" applyBorder="1" applyAlignment="1">
      <alignment horizontal="left" vertical="center"/>
    </xf>
    <xf numFmtId="0" fontId="7" fillId="3" borderId="23" xfId="8" applyFont="1" applyFill="1" applyBorder="1" applyAlignment="1">
      <alignment horizontal="left" vertical="center"/>
    </xf>
    <xf numFmtId="0" fontId="7" fillId="3" borderId="0" xfId="8"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74" xfId="8" applyFont="1" applyBorder="1" applyAlignment="1">
      <alignment horizontal="center" vertical="center"/>
    </xf>
    <xf numFmtId="0" fontId="7" fillId="0" borderId="75" xfId="8"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8" applyNumberFormat="1" applyFont="1" applyFill="1" applyBorder="1" applyAlignment="1">
      <alignment horizontal="center" vertical="center" wrapText="1"/>
    </xf>
    <xf numFmtId="49" fontId="7" fillId="3" borderId="34" xfId="8" applyNumberFormat="1" applyFont="1" applyFill="1" applyBorder="1" applyAlignment="1">
      <alignment horizontal="center" vertical="center" wrapText="1"/>
    </xf>
    <xf numFmtId="0" fontId="7" fillId="2" borderId="17"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8" applyFont="1" applyBorder="1" applyAlignment="1" applyProtection="1">
      <alignment horizontal="center" vertical="center" shrinkToFit="1"/>
      <protection locked="0"/>
    </xf>
    <xf numFmtId="0" fontId="7" fillId="0" borderId="17" xfId="8" applyFont="1" applyBorder="1" applyAlignment="1" applyProtection="1">
      <alignment horizontal="center" vertical="center" shrinkToFit="1"/>
      <protection locked="0"/>
    </xf>
    <xf numFmtId="0" fontId="7" fillId="0" borderId="27" xfId="8" applyFont="1" applyBorder="1" applyAlignment="1" applyProtection="1">
      <alignment horizontal="center" vertical="center" shrinkToFit="1"/>
      <protection locked="0"/>
    </xf>
    <xf numFmtId="49" fontId="7" fillId="3" borderId="40" xfId="8" applyNumberFormat="1" applyFont="1" applyFill="1" applyBorder="1" applyAlignment="1">
      <alignment horizontal="center" vertical="center" wrapText="1"/>
    </xf>
    <xf numFmtId="0" fontId="7" fillId="2" borderId="27" xfId="8" applyFont="1" applyFill="1" applyBorder="1" applyAlignment="1" applyProtection="1">
      <alignment horizontal="center" vertical="center"/>
      <protection locked="0"/>
    </xf>
    <xf numFmtId="0" fontId="7" fillId="0" borderId="1" xfId="8" applyFont="1" applyBorder="1" applyAlignment="1">
      <alignment horizontal="center" vertical="center" wrapText="1"/>
    </xf>
    <xf numFmtId="0" fontId="7" fillId="0" borderId="48" xfId="8" applyFont="1" applyBorder="1" applyAlignment="1">
      <alignment horizontal="center" vertical="center" wrapText="1"/>
    </xf>
    <xf numFmtId="0" fontId="7" fillId="0" borderId="27" xfId="8" applyFont="1" applyBorder="1" applyAlignment="1">
      <alignment horizontal="center" vertical="center" wrapText="1"/>
    </xf>
    <xf numFmtId="0" fontId="7" fillId="0" borderId="7" xfId="8" applyFont="1" applyBorder="1" applyAlignment="1">
      <alignment horizontal="center" vertical="center"/>
    </xf>
    <xf numFmtId="0" fontId="17" fillId="0" borderId="0" xfId="8" applyFont="1" applyAlignment="1">
      <alignment horizontal="center" vertical="center" shrinkToFit="1"/>
    </xf>
    <xf numFmtId="0" fontId="7" fillId="3" borderId="1" xfId="8" applyFont="1" applyFill="1" applyBorder="1" applyAlignment="1">
      <alignment vertical="center" wrapText="1"/>
    </xf>
    <xf numFmtId="0" fontId="7" fillId="3" borderId="16" xfId="8" applyFont="1" applyFill="1" applyBorder="1" applyAlignment="1">
      <alignment vertical="center" wrapText="1"/>
    </xf>
    <xf numFmtId="0" fontId="7" fillId="3" borderId="10" xfId="8" applyFont="1" applyFill="1" applyBorder="1" applyAlignment="1">
      <alignment vertical="center" wrapText="1"/>
    </xf>
    <xf numFmtId="0" fontId="7" fillId="3" borderId="23" xfId="8" applyFont="1" applyFill="1" applyBorder="1" applyAlignment="1">
      <alignment vertical="center" wrapText="1"/>
    </xf>
    <xf numFmtId="0" fontId="7" fillId="3" borderId="0" xfId="8" applyFont="1" applyFill="1" applyAlignment="1">
      <alignment vertical="center" wrapText="1"/>
    </xf>
    <xf numFmtId="0" fontId="7" fillId="3" borderId="14" xfId="8" applyFont="1" applyFill="1" applyBorder="1" applyAlignment="1">
      <alignment vertical="center" wrapText="1"/>
    </xf>
    <xf numFmtId="0" fontId="7" fillId="2" borderId="30" xfId="8" applyFont="1" applyFill="1" applyBorder="1" applyAlignment="1" applyProtection="1">
      <alignment horizontal="center" vertical="center" wrapText="1"/>
      <protection locked="0"/>
    </xf>
    <xf numFmtId="0" fontId="7" fillId="2" borderId="17" xfId="8" applyFont="1" applyFill="1" applyBorder="1" applyAlignment="1" applyProtection="1">
      <alignment horizontal="center" vertical="center" wrapText="1"/>
      <protection locked="0"/>
    </xf>
    <xf numFmtId="0" fontId="7" fillId="2" borderId="27" xfId="8" applyFont="1" applyFill="1" applyBorder="1" applyAlignment="1" applyProtection="1">
      <alignment horizontal="center" vertical="center" wrapText="1"/>
      <protection locked="0"/>
    </xf>
    <xf numFmtId="0" fontId="7" fillId="0" borderId="30" xfId="8" applyFont="1" applyBorder="1" applyAlignment="1">
      <alignment horizontal="left" vertical="center" wrapText="1" shrinkToFit="1"/>
    </xf>
    <xf numFmtId="0" fontId="7" fillId="0" borderId="17" xfId="8" applyFont="1" applyBorder="1" applyAlignment="1">
      <alignment horizontal="left" vertical="center" wrapText="1" shrinkToFit="1"/>
    </xf>
    <xf numFmtId="0" fontId="7" fillId="0" borderId="47" xfId="8" applyFont="1" applyBorder="1" applyAlignment="1">
      <alignment horizontal="left" vertical="center" wrapText="1" shrinkToFit="1"/>
    </xf>
    <xf numFmtId="0" fontId="7" fillId="0" borderId="72"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12" applyFont="1" applyBorder="1" applyAlignment="1">
      <alignment horizontal="center" vertical="center" wrapText="1"/>
    </xf>
    <xf numFmtId="0" fontId="7" fillId="0" borderId="2" xfId="12" applyFont="1" applyBorder="1" applyAlignment="1">
      <alignment horizontal="center" vertical="center" wrapText="1"/>
    </xf>
    <xf numFmtId="0" fontId="7" fillId="0" borderId="7" xfId="12" applyFont="1" applyBorder="1" applyAlignment="1">
      <alignment horizontal="center" vertical="center" wrapText="1"/>
    </xf>
    <xf numFmtId="0" fontId="7" fillId="0" borderId="5" xfId="12"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1" applyFont="1" applyBorder="1" applyAlignment="1">
      <alignment horizontal="left" vertical="center" indent="1"/>
    </xf>
    <xf numFmtId="0" fontId="2" fillId="0" borderId="17" xfId="11" applyFont="1" applyBorder="1" applyAlignment="1">
      <alignment horizontal="left" vertical="center" indent="1"/>
    </xf>
    <xf numFmtId="0" fontId="2" fillId="0" borderId="27" xfId="11"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FD49C320-8FE7-4A0A-AC18-6125E10DE0C6}"/>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7"/>
  <sheetViews>
    <sheetView showGridLines="0" tabSelected="1" view="pageBreakPreview" zoomScale="115" zoomScaleNormal="85" zoomScaleSheetLayoutView="115" workbookViewId="0">
      <selection activeCell="H10" sqref="H10:I10"/>
    </sheetView>
  </sheetViews>
  <sheetFormatPr defaultRowHeight="12" outlineLevelCol="1"/>
  <cols>
    <col min="1" max="1" width="9.5" style="27" customWidth="1"/>
    <col min="2" max="2" width="3.625" style="27" customWidth="1"/>
    <col min="3" max="3" width="24.125" style="27" customWidth="1"/>
    <col min="4" max="4" width="11.125" style="27" customWidth="1"/>
    <col min="5" max="5" width="5.875" style="27" customWidth="1"/>
    <col min="6" max="6" width="4.75" style="27" customWidth="1"/>
    <col min="7" max="7" width="6" style="27" customWidth="1"/>
    <col min="8" max="8" width="9.625" style="27" customWidth="1"/>
    <col min="9" max="10" width="5.5" style="27" customWidth="1"/>
    <col min="11" max="12" width="2.875" style="27" customWidth="1"/>
    <col min="13" max="14" width="5.875" style="27" customWidth="1"/>
    <col min="15" max="15" width="9" style="27"/>
    <col min="16" max="26" width="15.125" style="27" hidden="1" customWidth="1" outlineLevel="1"/>
    <col min="27" max="27" width="9" style="27" collapsed="1"/>
    <col min="28" max="16384" width="9" style="27"/>
  </cols>
  <sheetData>
    <row r="1" spans="1:20" s="22" customFormat="1" ht="14.25" customHeight="1" thickBot="1">
      <c r="A1" s="65" t="s">
        <v>387</v>
      </c>
      <c r="B1" s="65"/>
      <c r="K1" s="23"/>
      <c r="L1" s="23"/>
      <c r="M1" s="23"/>
    </row>
    <row r="2" spans="1:20" s="22" customFormat="1" ht="13.5" customHeight="1" thickBot="1">
      <c r="F2" s="302" t="s">
        <v>0</v>
      </c>
      <c r="G2" s="303"/>
      <c r="H2" s="304">
        <v>24020901</v>
      </c>
      <c r="I2" s="305"/>
      <c r="J2" s="305"/>
      <c r="K2" s="305"/>
      <c r="L2" s="306"/>
      <c r="M2" s="43"/>
    </row>
    <row r="3" spans="1:20" s="1" customFormat="1" ht="15.75" customHeight="1">
      <c r="A3" s="307" t="s">
        <v>113</v>
      </c>
      <c r="B3" s="307"/>
      <c r="C3" s="307"/>
      <c r="D3" s="307"/>
      <c r="E3" s="307"/>
      <c r="F3" s="307"/>
      <c r="G3" s="307"/>
      <c r="H3" s="307"/>
      <c r="I3" s="307"/>
      <c r="J3" s="307"/>
      <c r="K3" s="307"/>
      <c r="L3" s="307"/>
      <c r="M3" s="307"/>
      <c r="N3" s="18"/>
    </row>
    <row r="4" spans="1:20" s="1" customFormat="1" ht="3.75" customHeight="1" thickBot="1">
      <c r="A4" s="2"/>
      <c r="B4" s="2"/>
      <c r="C4" s="2"/>
      <c r="D4" s="2"/>
      <c r="E4" s="2"/>
      <c r="F4" s="2"/>
      <c r="G4" s="2"/>
      <c r="H4" s="2"/>
      <c r="I4" s="2"/>
      <c r="J4" s="2"/>
      <c r="K4" s="2"/>
      <c r="L4" s="2"/>
      <c r="M4" s="2"/>
      <c r="N4" s="2"/>
    </row>
    <row r="5" spans="1:20" s="1" customFormat="1" ht="15" customHeight="1" thickBot="1">
      <c r="A5" s="2"/>
      <c r="B5" s="2"/>
      <c r="C5" s="2"/>
      <c r="D5" s="308" t="s">
        <v>189</v>
      </c>
      <c r="E5" s="309"/>
      <c r="F5" s="310"/>
      <c r="G5" s="311"/>
      <c r="H5" s="312"/>
      <c r="I5" s="312"/>
      <c r="J5" s="312"/>
      <c r="K5" s="312"/>
      <c r="L5" s="312"/>
      <c r="M5" s="313"/>
      <c r="N5" s="2"/>
    </row>
    <row r="6" spans="1:20" s="1" customFormat="1" ht="3.75" customHeight="1" thickBot="1">
      <c r="A6" s="3"/>
      <c r="B6" s="3"/>
      <c r="C6" s="3" t="s">
        <v>201</v>
      </c>
      <c r="D6" s="3"/>
      <c r="E6" s="3"/>
      <c r="F6" s="3"/>
      <c r="G6" s="3"/>
      <c r="H6" s="3"/>
      <c r="I6" s="3"/>
      <c r="J6" s="3"/>
      <c r="K6" s="3"/>
      <c r="L6" s="3"/>
      <c r="M6" s="3"/>
      <c r="N6" s="3"/>
    </row>
    <row r="7" spans="1:20" s="22" customFormat="1" ht="15" customHeight="1" thickBot="1">
      <c r="A7" s="42" t="s">
        <v>1</v>
      </c>
      <c r="B7" s="314" t="s">
        <v>410</v>
      </c>
      <c r="C7" s="315"/>
      <c r="D7" s="315"/>
      <c r="E7" s="315"/>
      <c r="F7" s="315"/>
      <c r="G7" s="315"/>
      <c r="H7" s="315"/>
      <c r="I7" s="315"/>
      <c r="J7" s="315"/>
      <c r="K7" s="315"/>
      <c r="L7" s="315"/>
      <c r="M7" s="316"/>
      <c r="N7" s="199"/>
      <c r="O7" s="199"/>
    </row>
    <row r="8" spans="1:20" s="22" customFormat="1" ht="12.75" customHeight="1" thickBot="1">
      <c r="A8" s="45" t="s">
        <v>2</v>
      </c>
      <c r="B8" s="45"/>
      <c r="C8" s="45"/>
      <c r="D8" s="219"/>
      <c r="E8" s="46"/>
      <c r="F8" s="46"/>
      <c r="G8" s="46"/>
      <c r="H8" s="219"/>
      <c r="I8" s="219"/>
      <c r="J8" s="219"/>
      <c r="K8" s="47"/>
      <c r="L8" s="47"/>
      <c r="M8" s="47"/>
    </row>
    <row r="9" spans="1:20" ht="34.5" customHeight="1" thickBot="1">
      <c r="A9" s="48" t="s">
        <v>3</v>
      </c>
      <c r="B9" s="302" t="s">
        <v>4</v>
      </c>
      <c r="C9" s="303"/>
      <c r="D9" s="317"/>
      <c r="E9" s="49" t="s">
        <v>170</v>
      </c>
      <c r="F9" s="50" t="s">
        <v>5</v>
      </c>
      <c r="G9" s="318" t="s">
        <v>6</v>
      </c>
      <c r="H9" s="319"/>
      <c r="I9" s="320"/>
      <c r="J9" s="51" t="s">
        <v>7</v>
      </c>
      <c r="K9" s="321" t="s">
        <v>8</v>
      </c>
      <c r="L9" s="322"/>
      <c r="M9" s="49" t="s">
        <v>9</v>
      </c>
      <c r="N9" s="24"/>
      <c r="O9" s="25"/>
      <c r="P9" s="44"/>
      <c r="Q9" s="25"/>
      <c r="R9" s="26"/>
      <c r="S9" s="26"/>
    </row>
    <row r="10" spans="1:20" ht="21.95" customHeight="1">
      <c r="A10" s="279" t="s">
        <v>108</v>
      </c>
      <c r="B10" s="283" t="s">
        <v>337</v>
      </c>
      <c r="C10" s="283"/>
      <c r="D10" s="283"/>
      <c r="E10" s="276">
        <f>SUM(F10:F17)</f>
        <v>9.5</v>
      </c>
      <c r="F10" s="281">
        <v>6</v>
      </c>
      <c r="G10" s="57" t="s">
        <v>161</v>
      </c>
      <c r="H10" s="285"/>
      <c r="I10" s="286"/>
      <c r="J10" s="287">
        <f>IF(G13="",0,ROUND(MAX(MIN(6,((ROUND(G13-69,1))/13*6)),0),3))</f>
        <v>0</v>
      </c>
      <c r="K10" s="242" t="str">
        <f>IF(H10="","",J10)</f>
        <v/>
      </c>
      <c r="L10" s="243"/>
      <c r="M10" s="296">
        <f>ROUND(SUM(K10:K17),2)</f>
        <v>0</v>
      </c>
      <c r="N10" s="28"/>
      <c r="O10" s="91"/>
      <c r="P10" s="29"/>
      <c r="Q10" s="30"/>
      <c r="R10" s="31"/>
      <c r="S10" s="31"/>
    </row>
    <row r="11" spans="1:20" ht="21.95" customHeight="1">
      <c r="A11" s="280"/>
      <c r="B11" s="283"/>
      <c r="C11" s="283"/>
      <c r="D11" s="283"/>
      <c r="E11" s="277"/>
      <c r="F11" s="284"/>
      <c r="G11" s="58" t="s">
        <v>162</v>
      </c>
      <c r="H11" s="293"/>
      <c r="I11" s="294"/>
      <c r="J11" s="288"/>
      <c r="K11" s="244"/>
      <c r="L11" s="245"/>
      <c r="M11" s="297"/>
      <c r="N11" s="28"/>
      <c r="O11" s="91"/>
      <c r="P11" s="29"/>
      <c r="Q11" s="30"/>
      <c r="R11" s="31"/>
      <c r="S11" s="31"/>
    </row>
    <row r="12" spans="1:20" ht="21.95" customHeight="1">
      <c r="A12" s="280"/>
      <c r="B12" s="283"/>
      <c r="C12" s="283"/>
      <c r="D12" s="283"/>
      <c r="E12" s="277"/>
      <c r="F12" s="284"/>
      <c r="G12" s="58" t="s">
        <v>163</v>
      </c>
      <c r="H12" s="293"/>
      <c r="I12" s="294"/>
      <c r="J12" s="288"/>
      <c r="K12" s="244"/>
      <c r="L12" s="245"/>
      <c r="M12" s="297"/>
      <c r="N12" s="28"/>
      <c r="O12" s="23"/>
      <c r="P12" s="29"/>
      <c r="Q12" s="30"/>
      <c r="R12" s="31"/>
      <c r="S12" s="31"/>
    </row>
    <row r="13" spans="1:20" ht="21.95" customHeight="1">
      <c r="A13" s="280"/>
      <c r="B13" s="283"/>
      <c r="C13" s="283"/>
      <c r="D13" s="283"/>
      <c r="E13" s="277"/>
      <c r="F13" s="282"/>
      <c r="G13" s="299" t="str">
        <f>IF(OR(H10=0,H10="",H11="",H12=""),"",ROUND(AVERAGE(H10:I12),1))</f>
        <v/>
      </c>
      <c r="H13" s="300"/>
      <c r="I13" s="301"/>
      <c r="J13" s="289"/>
      <c r="K13" s="246"/>
      <c r="L13" s="247"/>
      <c r="M13" s="297"/>
      <c r="N13" s="28"/>
      <c r="O13" s="23"/>
      <c r="P13" s="29"/>
      <c r="Q13" s="30"/>
      <c r="R13" s="31"/>
      <c r="S13" s="31"/>
    </row>
    <row r="14" spans="1:20" ht="21.95" customHeight="1">
      <c r="A14" s="280"/>
      <c r="B14" s="283" t="s">
        <v>71</v>
      </c>
      <c r="C14" s="283"/>
      <c r="D14" s="283"/>
      <c r="E14" s="277"/>
      <c r="F14" s="217">
        <v>1</v>
      </c>
      <c r="G14" s="264"/>
      <c r="H14" s="265"/>
      <c r="I14" s="266"/>
      <c r="J14" s="184">
        <f>IF(G14="実績あり",1,0)</f>
        <v>0</v>
      </c>
      <c r="K14" s="259" t="str">
        <f>IF(G14="","",J14)</f>
        <v/>
      </c>
      <c r="L14" s="259"/>
      <c r="M14" s="297"/>
      <c r="N14" s="28"/>
      <c r="O14" s="23"/>
      <c r="P14" s="32" t="s">
        <v>106</v>
      </c>
      <c r="Q14" s="32" t="s">
        <v>103</v>
      </c>
      <c r="R14" s="33"/>
      <c r="S14" s="33"/>
      <c r="T14" s="32"/>
    </row>
    <row r="15" spans="1:20" ht="39.75" customHeight="1">
      <c r="A15" s="280"/>
      <c r="B15" s="283" t="s">
        <v>388</v>
      </c>
      <c r="C15" s="283"/>
      <c r="D15" s="283"/>
      <c r="E15" s="277"/>
      <c r="F15" s="217">
        <v>2</v>
      </c>
      <c r="G15" s="264"/>
      <c r="H15" s="265"/>
      <c r="I15" s="266"/>
      <c r="J15" s="184">
        <f>IF(G15="表彰歴又は施工実績あり",2,0)</f>
        <v>0</v>
      </c>
      <c r="K15" s="259" t="str">
        <f t="shared" ref="K15:K37" si="0">IF(G15="","",J15)</f>
        <v/>
      </c>
      <c r="L15" s="259"/>
      <c r="M15" s="297"/>
      <c r="N15" s="28"/>
      <c r="O15" s="23"/>
      <c r="P15" s="221" t="s">
        <v>389</v>
      </c>
      <c r="Q15" s="32" t="s">
        <v>103</v>
      </c>
      <c r="R15" s="33"/>
      <c r="S15" s="33"/>
      <c r="T15" s="32"/>
    </row>
    <row r="16" spans="1:20" ht="21.95" customHeight="1">
      <c r="A16" s="280"/>
      <c r="B16" s="283" t="s">
        <v>166</v>
      </c>
      <c r="C16" s="283"/>
      <c r="D16" s="283"/>
      <c r="E16" s="277"/>
      <c r="F16" s="217">
        <v>0</v>
      </c>
      <c r="G16" s="264"/>
      <c r="H16" s="265"/>
      <c r="I16" s="266"/>
      <c r="J16" s="201">
        <f>IF(OR(G16="指名停止",G16="文書指導"),-1,IF(G16="複数",-2,0))</f>
        <v>0</v>
      </c>
      <c r="K16" s="295" t="str">
        <f t="shared" si="0"/>
        <v/>
      </c>
      <c r="L16" s="295"/>
      <c r="M16" s="297"/>
      <c r="N16" s="28"/>
      <c r="O16" s="23"/>
      <c r="P16" s="32" t="s">
        <v>103</v>
      </c>
      <c r="Q16" s="32" t="s">
        <v>172</v>
      </c>
      <c r="R16" s="33" t="s">
        <v>173</v>
      </c>
      <c r="S16" s="33" t="s">
        <v>180</v>
      </c>
      <c r="T16" s="32"/>
    </row>
    <row r="17" spans="1:26" ht="21.95" customHeight="1">
      <c r="A17" s="280"/>
      <c r="B17" s="283" t="s">
        <v>338</v>
      </c>
      <c r="C17" s="283"/>
      <c r="D17" s="283"/>
      <c r="E17" s="278"/>
      <c r="F17" s="217">
        <v>0.5</v>
      </c>
      <c r="G17" s="264"/>
      <c r="H17" s="265"/>
      <c r="I17" s="266"/>
      <c r="J17" s="184">
        <f>IF(G17="加入あり",0.5,0)</f>
        <v>0</v>
      </c>
      <c r="K17" s="259" t="str">
        <f t="shared" si="0"/>
        <v/>
      </c>
      <c r="L17" s="259"/>
      <c r="M17" s="298"/>
      <c r="N17" s="28"/>
      <c r="O17" s="23"/>
      <c r="P17" s="32" t="s">
        <v>104</v>
      </c>
      <c r="Q17" s="32" t="s">
        <v>103</v>
      </c>
      <c r="R17" s="33"/>
      <c r="S17" s="33"/>
      <c r="T17" s="32"/>
    </row>
    <row r="18" spans="1:26" ht="21.95" customHeight="1">
      <c r="A18" s="279" t="s">
        <v>109</v>
      </c>
      <c r="B18" s="255" t="s">
        <v>339</v>
      </c>
      <c r="C18" s="255"/>
      <c r="D18" s="255"/>
      <c r="E18" s="276">
        <f>SUM(F18:F21)</f>
        <v>4.5</v>
      </c>
      <c r="F18" s="217">
        <v>1</v>
      </c>
      <c r="G18" s="264"/>
      <c r="H18" s="265"/>
      <c r="I18" s="266"/>
      <c r="J18" s="184">
        <f>IF(G18="実績あり",1,0)</f>
        <v>0</v>
      </c>
      <c r="K18" s="259" t="str">
        <f t="shared" si="0"/>
        <v/>
      </c>
      <c r="L18" s="259"/>
      <c r="M18" s="290">
        <f>ROUND(SUM(K18:K21),2)</f>
        <v>0</v>
      </c>
      <c r="N18" s="28"/>
      <c r="O18" s="23"/>
      <c r="P18" s="32" t="s">
        <v>106</v>
      </c>
      <c r="Q18" s="32" t="s">
        <v>103</v>
      </c>
      <c r="R18" s="32"/>
      <c r="S18" s="32"/>
      <c r="T18" s="32"/>
    </row>
    <row r="19" spans="1:26" ht="21.95" customHeight="1">
      <c r="A19" s="280"/>
      <c r="B19" s="255" t="s">
        <v>340</v>
      </c>
      <c r="C19" s="255"/>
      <c r="D19" s="255"/>
      <c r="E19" s="277"/>
      <c r="F19" s="215">
        <v>2</v>
      </c>
      <c r="G19" s="292"/>
      <c r="H19" s="293"/>
      <c r="I19" s="294"/>
      <c r="J19" s="185">
        <f>ROUND(MAX(MIN(2,((G19-69)/13*2)),0),3)</f>
        <v>0</v>
      </c>
      <c r="K19" s="259" t="str">
        <f t="shared" si="0"/>
        <v/>
      </c>
      <c r="L19" s="259"/>
      <c r="M19" s="291"/>
      <c r="N19" s="28"/>
      <c r="O19" s="23"/>
      <c r="P19" s="32"/>
      <c r="Q19" s="32"/>
      <c r="R19" s="32"/>
      <c r="S19" s="32"/>
      <c r="T19" s="32"/>
    </row>
    <row r="20" spans="1:26" ht="38.25" customHeight="1">
      <c r="A20" s="280"/>
      <c r="B20" s="255" t="s">
        <v>390</v>
      </c>
      <c r="C20" s="255"/>
      <c r="D20" s="255"/>
      <c r="E20" s="277"/>
      <c r="F20" s="217">
        <v>1</v>
      </c>
      <c r="G20" s="264"/>
      <c r="H20" s="265"/>
      <c r="I20" s="266"/>
      <c r="J20" s="184">
        <f>IF(G20="2件",1,IF(G20="1件",0.5,0))</f>
        <v>0</v>
      </c>
      <c r="K20" s="259" t="str">
        <f t="shared" si="0"/>
        <v/>
      </c>
      <c r="L20" s="259"/>
      <c r="M20" s="291"/>
      <c r="N20" s="28"/>
      <c r="O20" s="23"/>
      <c r="P20" s="32" t="s">
        <v>190</v>
      </c>
      <c r="Q20" s="32" t="s">
        <v>178</v>
      </c>
      <c r="R20" s="32" t="s">
        <v>103</v>
      </c>
      <c r="S20" s="32"/>
      <c r="T20" s="32"/>
    </row>
    <row r="21" spans="1:26" ht="21.95" customHeight="1">
      <c r="A21" s="280"/>
      <c r="B21" s="255" t="s">
        <v>341</v>
      </c>
      <c r="C21" s="255"/>
      <c r="D21" s="255"/>
      <c r="E21" s="277"/>
      <c r="F21" s="217">
        <v>0.5</v>
      </c>
      <c r="G21" s="264"/>
      <c r="H21" s="265"/>
      <c r="I21" s="266"/>
      <c r="J21" s="184">
        <f>IF(G21="推奨単位以上",0.5,IF(G21="1/2以上",0.25,IF(G21="1/4以上1/2未満",0.15,IF(G21="1/4未満",0.1,0))))</f>
        <v>0</v>
      </c>
      <c r="K21" s="259" t="str">
        <f t="shared" si="0"/>
        <v/>
      </c>
      <c r="L21" s="259"/>
      <c r="M21" s="291"/>
      <c r="N21" s="28"/>
      <c r="O21" s="23"/>
      <c r="P21" s="181" t="s">
        <v>174</v>
      </c>
      <c r="Q21" s="181" t="s">
        <v>175</v>
      </c>
      <c r="R21" s="180" t="s">
        <v>379</v>
      </c>
      <c r="S21" s="180" t="s">
        <v>380</v>
      </c>
      <c r="T21" s="180" t="s">
        <v>103</v>
      </c>
    </row>
    <row r="22" spans="1:26" ht="21.95" customHeight="1">
      <c r="A22" s="273" t="s">
        <v>320</v>
      </c>
      <c r="B22" s="255" t="s">
        <v>386</v>
      </c>
      <c r="C22" s="255"/>
      <c r="D22" s="186" t="s">
        <v>326</v>
      </c>
      <c r="E22" s="276">
        <f>SUM(F22:F37)</f>
        <v>10.5</v>
      </c>
      <c r="F22" s="215">
        <v>1.5</v>
      </c>
      <c r="G22" s="264"/>
      <c r="H22" s="265"/>
      <c r="I22" s="266"/>
      <c r="J22" s="185">
        <f>IF(G22="①②③全て",1.5,IF(G22="①②③のうち2項目",1,IF(G22="①②③のうち1項目",0.5,0)))</f>
        <v>0</v>
      </c>
      <c r="K22" s="259" t="str">
        <f t="shared" si="0"/>
        <v/>
      </c>
      <c r="L22" s="259"/>
      <c r="M22" s="267">
        <f>ROUND(SUM(K22:K37),2)</f>
        <v>0</v>
      </c>
      <c r="N22" s="28"/>
      <c r="O22" s="23"/>
      <c r="P22" s="34" t="s">
        <v>181</v>
      </c>
      <c r="Q22" s="34" t="s">
        <v>182</v>
      </c>
      <c r="R22" s="34" t="s">
        <v>183</v>
      </c>
      <c r="S22" s="32" t="s">
        <v>103</v>
      </c>
      <c r="T22" s="32"/>
      <c r="U22" s="35"/>
      <c r="V22" s="35"/>
      <c r="W22" s="35"/>
    </row>
    <row r="23" spans="1:26" ht="21.95" customHeight="1">
      <c r="A23" s="274"/>
      <c r="B23" s="255"/>
      <c r="C23" s="255"/>
      <c r="D23" s="186" t="s">
        <v>327</v>
      </c>
      <c r="E23" s="277"/>
      <c r="F23" s="215">
        <v>0.5</v>
      </c>
      <c r="G23" s="264"/>
      <c r="H23" s="265"/>
      <c r="I23" s="266"/>
      <c r="J23" s="185">
        <f>IF(G23="対応実績あり",0.5,0)</f>
        <v>0</v>
      </c>
      <c r="K23" s="259" t="str">
        <f t="shared" si="0"/>
        <v/>
      </c>
      <c r="L23" s="259"/>
      <c r="M23" s="268"/>
      <c r="N23" s="28"/>
      <c r="O23" s="23"/>
      <c r="P23" s="34" t="s">
        <v>203</v>
      </c>
      <c r="Q23" s="34" t="s">
        <v>103</v>
      </c>
      <c r="R23" s="34"/>
      <c r="S23" s="32"/>
      <c r="T23" s="32"/>
      <c r="U23" s="35"/>
      <c r="V23" s="35"/>
      <c r="W23" s="35"/>
    </row>
    <row r="24" spans="1:26" ht="21.95" customHeight="1">
      <c r="A24" s="274"/>
      <c r="B24" s="255"/>
      <c r="C24" s="255"/>
      <c r="D24" s="186" t="s">
        <v>328</v>
      </c>
      <c r="E24" s="277"/>
      <c r="F24" s="215">
        <v>0.5</v>
      </c>
      <c r="G24" s="264"/>
      <c r="H24" s="265"/>
      <c r="I24" s="266"/>
      <c r="J24" s="185">
        <f>IF(G24="参加実績あり",0.5,0)</f>
        <v>0</v>
      </c>
      <c r="K24" s="259" t="str">
        <f t="shared" si="0"/>
        <v/>
      </c>
      <c r="L24" s="259"/>
      <c r="M24" s="268"/>
      <c r="N24" s="28"/>
      <c r="O24" s="23"/>
      <c r="P24" s="34" t="s">
        <v>209</v>
      </c>
      <c r="Q24" s="34" t="s">
        <v>103</v>
      </c>
      <c r="R24" s="34"/>
      <c r="S24" s="32"/>
      <c r="T24" s="32"/>
      <c r="U24" s="35"/>
      <c r="V24" s="35"/>
      <c r="W24" s="35"/>
    </row>
    <row r="25" spans="1:26" ht="21.95" customHeight="1">
      <c r="A25" s="274"/>
      <c r="B25" s="255" t="s">
        <v>342</v>
      </c>
      <c r="C25" s="255"/>
      <c r="D25" s="255"/>
      <c r="E25" s="277"/>
      <c r="F25" s="215">
        <v>0.5</v>
      </c>
      <c r="G25" s="264"/>
      <c r="H25" s="265"/>
      <c r="I25" s="266"/>
      <c r="J25" s="185">
        <f>IF(G25="2件",0.5,IF(G25="1件",0.25,0))</f>
        <v>0</v>
      </c>
      <c r="K25" s="259" t="str">
        <f t="shared" si="0"/>
        <v/>
      </c>
      <c r="L25" s="259"/>
      <c r="M25" s="268"/>
      <c r="N25" s="28"/>
      <c r="O25" s="23"/>
      <c r="P25" s="32" t="s">
        <v>190</v>
      </c>
      <c r="Q25" s="32" t="s">
        <v>178</v>
      </c>
      <c r="R25" s="32" t="s">
        <v>103</v>
      </c>
      <c r="S25" s="32"/>
      <c r="T25" s="34"/>
      <c r="U25" s="32" t="s">
        <v>184</v>
      </c>
      <c r="V25" s="32" t="s">
        <v>185</v>
      </c>
      <c r="W25" s="32" t="s">
        <v>176</v>
      </c>
      <c r="X25" s="32" t="s">
        <v>177</v>
      </c>
      <c r="Y25" s="32" t="s">
        <v>103</v>
      </c>
    </row>
    <row r="26" spans="1:26" ht="21.95" customHeight="1">
      <c r="A26" s="274"/>
      <c r="B26" s="255" t="s">
        <v>343</v>
      </c>
      <c r="C26" s="255"/>
      <c r="D26" s="255"/>
      <c r="E26" s="277"/>
      <c r="F26" s="215">
        <v>1</v>
      </c>
      <c r="G26" s="270"/>
      <c r="H26" s="271"/>
      <c r="I26" s="272"/>
      <c r="J26" s="185">
        <f>IF(G26="2件",1,IF(G26="1件",0.5,0))</f>
        <v>0</v>
      </c>
      <c r="K26" s="259" t="str">
        <f t="shared" si="0"/>
        <v/>
      </c>
      <c r="L26" s="259"/>
      <c r="M26" s="268"/>
      <c r="N26" s="28"/>
      <c r="O26" s="23"/>
      <c r="P26" s="32" t="s">
        <v>190</v>
      </c>
      <c r="Q26" s="32" t="s">
        <v>178</v>
      </c>
      <c r="R26" s="32" t="s">
        <v>103</v>
      </c>
      <c r="S26" s="32"/>
      <c r="T26" s="32"/>
      <c r="U26" s="32" t="s">
        <v>186</v>
      </c>
      <c r="V26" s="32" t="s">
        <v>187</v>
      </c>
      <c r="W26" s="32" t="s">
        <v>185</v>
      </c>
      <c r="X26" s="32" t="s">
        <v>176</v>
      </c>
      <c r="Y26" s="32" t="s">
        <v>177</v>
      </c>
      <c r="Z26" s="32" t="s">
        <v>103</v>
      </c>
    </row>
    <row r="27" spans="1:26" ht="21.95" customHeight="1">
      <c r="A27" s="274"/>
      <c r="B27" s="255" t="s">
        <v>344</v>
      </c>
      <c r="C27" s="255"/>
      <c r="D27" s="255"/>
      <c r="E27" s="277"/>
      <c r="F27" s="281">
        <v>1</v>
      </c>
      <c r="G27" s="58" t="s">
        <v>247</v>
      </c>
      <c r="H27" s="271"/>
      <c r="I27" s="272"/>
      <c r="J27" s="184">
        <f>IF(H27="実績あり",0.5,IF(H27="なし",0,0))</f>
        <v>0</v>
      </c>
      <c r="K27" s="259" t="str">
        <f>IF(H27="","",J27)</f>
        <v/>
      </c>
      <c r="L27" s="259"/>
      <c r="M27" s="268"/>
      <c r="N27" s="28"/>
      <c r="O27" s="23"/>
      <c r="P27" s="34" t="s">
        <v>106</v>
      </c>
      <c r="Q27" s="34" t="s">
        <v>103</v>
      </c>
      <c r="R27" s="34"/>
      <c r="S27" s="32"/>
      <c r="T27" s="32"/>
      <c r="U27" s="32" t="s">
        <v>186</v>
      </c>
      <c r="V27" s="32" t="s">
        <v>187</v>
      </c>
      <c r="W27" s="32" t="s">
        <v>185</v>
      </c>
      <c r="X27" s="32" t="s">
        <v>176</v>
      </c>
      <c r="Y27" s="32" t="s">
        <v>177</v>
      </c>
      <c r="Z27" s="32" t="s">
        <v>103</v>
      </c>
    </row>
    <row r="28" spans="1:26" ht="21.95" customHeight="1">
      <c r="A28" s="274"/>
      <c r="B28" s="255"/>
      <c r="C28" s="255"/>
      <c r="D28" s="255"/>
      <c r="E28" s="277"/>
      <c r="F28" s="282"/>
      <c r="G28" s="58" t="s">
        <v>345</v>
      </c>
      <c r="H28" s="271"/>
      <c r="I28" s="272"/>
      <c r="J28" s="184">
        <f>IF(H28="実績あり",0.5,IF(H28="なし",0,0))</f>
        <v>0</v>
      </c>
      <c r="K28" s="259" t="str">
        <f>IF(H28="","",J28)</f>
        <v/>
      </c>
      <c r="L28" s="259"/>
      <c r="M28" s="268"/>
      <c r="N28" s="28"/>
      <c r="O28" s="23"/>
      <c r="P28" s="34" t="s">
        <v>106</v>
      </c>
      <c r="Q28" s="34" t="s">
        <v>103</v>
      </c>
      <c r="R28" s="34"/>
      <c r="S28" s="32"/>
      <c r="T28" s="32"/>
      <c r="U28" s="35"/>
      <c r="V28" s="35"/>
      <c r="W28" s="35"/>
      <c r="X28" s="35"/>
      <c r="Y28" s="35"/>
      <c r="Z28" s="35"/>
    </row>
    <row r="29" spans="1:26" ht="21.95" customHeight="1">
      <c r="A29" s="274"/>
      <c r="B29" s="255" t="s">
        <v>346</v>
      </c>
      <c r="C29" s="255"/>
      <c r="D29" s="255"/>
      <c r="E29" s="277"/>
      <c r="F29" s="217">
        <v>1</v>
      </c>
      <c r="G29" s="264"/>
      <c r="H29" s="265"/>
      <c r="I29" s="266"/>
      <c r="J29" s="185">
        <f>IF(G29="2件",1,IF(G29="1件",0.5,0))</f>
        <v>0</v>
      </c>
      <c r="K29" s="259" t="str">
        <f t="shared" si="0"/>
        <v/>
      </c>
      <c r="L29" s="259"/>
      <c r="M29" s="268"/>
      <c r="N29" s="28"/>
      <c r="O29" s="23"/>
      <c r="P29" s="32" t="s">
        <v>190</v>
      </c>
      <c r="Q29" s="32" t="s">
        <v>178</v>
      </c>
      <c r="R29" s="32" t="s">
        <v>103</v>
      </c>
      <c r="S29" s="32"/>
      <c r="T29" s="32"/>
      <c r="U29" s="35"/>
      <c r="V29" s="35"/>
      <c r="W29" s="35"/>
    </row>
    <row r="30" spans="1:26" ht="21.95" customHeight="1">
      <c r="A30" s="274"/>
      <c r="B30" s="233" t="s">
        <v>336</v>
      </c>
      <c r="C30" s="234"/>
      <c r="D30" s="214" t="s">
        <v>329</v>
      </c>
      <c r="E30" s="277"/>
      <c r="F30" s="239">
        <v>1.5</v>
      </c>
      <c r="G30" s="264"/>
      <c r="H30" s="265"/>
      <c r="I30" s="266"/>
      <c r="J30" s="185">
        <f>IF(G30="2件",0.5,IF(G30="1件",0.25,0))</f>
        <v>0</v>
      </c>
      <c r="K30" s="242" t="str">
        <f>IF(AND(G30="",G31="",G32=""),"",SUM(J30:J32))</f>
        <v/>
      </c>
      <c r="L30" s="243"/>
      <c r="M30" s="268"/>
      <c r="N30" s="28"/>
      <c r="O30" s="23"/>
      <c r="P30" s="180" t="s">
        <v>190</v>
      </c>
      <c r="Q30" s="180" t="s">
        <v>178</v>
      </c>
      <c r="R30" s="180" t="s">
        <v>103</v>
      </c>
      <c r="S30" s="32"/>
      <c r="T30" s="32"/>
      <c r="U30" s="35"/>
      <c r="V30" s="35"/>
      <c r="W30" s="35"/>
    </row>
    <row r="31" spans="1:26" ht="21.95" customHeight="1">
      <c r="A31" s="274"/>
      <c r="B31" s="235"/>
      <c r="C31" s="236"/>
      <c r="D31" s="213" t="s">
        <v>332</v>
      </c>
      <c r="E31" s="277"/>
      <c r="F31" s="240"/>
      <c r="G31" s="264"/>
      <c r="H31" s="265"/>
      <c r="I31" s="266"/>
      <c r="J31" s="216">
        <f>IF(G31="登録及び実績あり",0.5,0)</f>
        <v>0</v>
      </c>
      <c r="K31" s="244"/>
      <c r="L31" s="245"/>
      <c r="M31" s="268"/>
      <c r="N31" s="182"/>
      <c r="O31" s="23"/>
      <c r="P31" s="181" t="s">
        <v>204</v>
      </c>
      <c r="Q31" s="181" t="s">
        <v>159</v>
      </c>
      <c r="R31" s="34"/>
      <c r="S31" s="32"/>
      <c r="T31" s="32"/>
      <c r="U31" s="35"/>
      <c r="V31" s="35"/>
      <c r="W31" s="35"/>
    </row>
    <row r="32" spans="1:26" ht="21.95" customHeight="1">
      <c r="A32" s="274"/>
      <c r="B32" s="237"/>
      <c r="C32" s="238"/>
      <c r="D32" s="213" t="s">
        <v>321</v>
      </c>
      <c r="E32" s="277"/>
      <c r="F32" s="241"/>
      <c r="G32" s="264"/>
      <c r="H32" s="265"/>
      <c r="I32" s="266"/>
      <c r="J32" s="187">
        <f>IF(G32="法定雇用障害者数以上",0.5,IF(G32="義務外雇用",0.5,IF(G32="法定雇用障害者数未満",0,0)))</f>
        <v>0</v>
      </c>
      <c r="K32" s="246"/>
      <c r="L32" s="247"/>
      <c r="M32" s="268"/>
      <c r="N32" s="28"/>
      <c r="O32" s="23"/>
      <c r="P32" s="181" t="s">
        <v>240</v>
      </c>
      <c r="Q32" s="181" t="s">
        <v>179</v>
      </c>
      <c r="R32" s="181" t="s">
        <v>243</v>
      </c>
      <c r="S32" s="180" t="s">
        <v>159</v>
      </c>
      <c r="T32" s="32"/>
      <c r="U32" s="35"/>
      <c r="V32" s="35"/>
      <c r="W32" s="35"/>
    </row>
    <row r="33" spans="1:23" ht="21.95" customHeight="1">
      <c r="A33" s="274"/>
      <c r="B33" s="255" t="s">
        <v>347</v>
      </c>
      <c r="C33" s="255"/>
      <c r="D33" s="255"/>
      <c r="E33" s="277"/>
      <c r="F33" s="217">
        <v>0.5</v>
      </c>
      <c r="G33" s="256"/>
      <c r="H33" s="257"/>
      <c r="I33" s="258"/>
      <c r="J33" s="184">
        <f>IF(G33="2件",0.5,IF(G33="1件",0.25,0))</f>
        <v>0</v>
      </c>
      <c r="K33" s="259" t="str">
        <f t="shared" si="0"/>
        <v/>
      </c>
      <c r="L33" s="259"/>
      <c r="M33" s="268"/>
      <c r="O33" s="23"/>
      <c r="P33" s="180" t="s">
        <v>190</v>
      </c>
      <c r="Q33" s="180" t="s">
        <v>178</v>
      </c>
      <c r="R33" s="180" t="s">
        <v>103</v>
      </c>
      <c r="S33" s="32"/>
      <c r="T33" s="32"/>
    </row>
    <row r="34" spans="1:23" ht="21.95" customHeight="1">
      <c r="A34" s="274"/>
      <c r="B34" s="263" t="s">
        <v>348</v>
      </c>
      <c r="C34" s="263"/>
      <c r="D34" s="263"/>
      <c r="E34" s="277"/>
      <c r="F34" s="217">
        <v>0.5</v>
      </c>
      <c r="G34" s="264"/>
      <c r="H34" s="265"/>
      <c r="I34" s="266"/>
      <c r="J34" s="184">
        <f>IF(G34="配置あり",0.5,0)</f>
        <v>0</v>
      </c>
      <c r="K34" s="259" t="str">
        <f t="shared" si="0"/>
        <v/>
      </c>
      <c r="L34" s="259"/>
      <c r="M34" s="268"/>
      <c r="N34" s="28"/>
      <c r="O34" s="23"/>
      <c r="P34" s="32" t="s">
        <v>105</v>
      </c>
      <c r="Q34" s="32" t="s">
        <v>103</v>
      </c>
      <c r="R34" s="32"/>
      <c r="S34" s="32"/>
      <c r="T34" s="32"/>
      <c r="U34" s="35"/>
      <c r="V34" s="35"/>
      <c r="W34" s="35"/>
    </row>
    <row r="35" spans="1:23" ht="21.95" customHeight="1">
      <c r="A35" s="274"/>
      <c r="B35" s="255" t="s">
        <v>349</v>
      </c>
      <c r="C35" s="255"/>
      <c r="D35" s="255"/>
      <c r="E35" s="277"/>
      <c r="F35" s="215">
        <v>0.5</v>
      </c>
      <c r="G35" s="256"/>
      <c r="H35" s="257"/>
      <c r="I35" s="258"/>
      <c r="J35" s="184">
        <f>IF(G35="登録あり",0.5,0)</f>
        <v>0</v>
      </c>
      <c r="K35" s="259" t="str">
        <f t="shared" si="0"/>
        <v/>
      </c>
      <c r="L35" s="259"/>
      <c r="M35" s="268"/>
      <c r="N35" s="28"/>
      <c r="O35" s="23"/>
      <c r="P35" s="32" t="s">
        <v>205</v>
      </c>
      <c r="Q35" s="32" t="s">
        <v>103</v>
      </c>
      <c r="R35" s="32"/>
      <c r="S35" s="32"/>
      <c r="T35" s="32"/>
      <c r="U35" s="35"/>
      <c r="V35" s="35"/>
      <c r="W35" s="35"/>
    </row>
    <row r="36" spans="1:23" ht="21.95" customHeight="1">
      <c r="A36" s="274"/>
      <c r="B36" s="255" t="s">
        <v>350</v>
      </c>
      <c r="C36" s="255"/>
      <c r="D36" s="255"/>
      <c r="E36" s="277"/>
      <c r="F36" s="215">
        <v>1</v>
      </c>
      <c r="G36" s="256"/>
      <c r="H36" s="257"/>
      <c r="I36" s="258"/>
      <c r="J36" s="184">
        <f>IF(G36="顕彰あり",1,0)</f>
        <v>0</v>
      </c>
      <c r="K36" s="259" t="str">
        <f t="shared" si="0"/>
        <v/>
      </c>
      <c r="L36" s="259"/>
      <c r="M36" s="268"/>
      <c r="N36" s="28"/>
      <c r="O36" s="23"/>
      <c r="P36" s="32" t="s">
        <v>188</v>
      </c>
      <c r="Q36" s="32" t="s">
        <v>103</v>
      </c>
      <c r="R36" s="32"/>
      <c r="S36" s="32"/>
      <c r="T36" s="32"/>
      <c r="U36" s="35"/>
      <c r="V36" s="35"/>
      <c r="W36" s="35"/>
    </row>
    <row r="37" spans="1:23" ht="21.95" customHeight="1" thickBot="1">
      <c r="A37" s="275"/>
      <c r="B37" s="255" t="s">
        <v>351</v>
      </c>
      <c r="C37" s="255"/>
      <c r="D37" s="255"/>
      <c r="E37" s="278"/>
      <c r="F37" s="217">
        <v>0.5</v>
      </c>
      <c r="G37" s="260"/>
      <c r="H37" s="261"/>
      <c r="I37" s="262"/>
      <c r="J37" s="184">
        <f>IF(G37="配置あり",0.5,0)</f>
        <v>0</v>
      </c>
      <c r="K37" s="259" t="str">
        <f t="shared" si="0"/>
        <v/>
      </c>
      <c r="L37" s="259"/>
      <c r="M37" s="269"/>
      <c r="O37" s="23"/>
      <c r="P37" s="32" t="s">
        <v>105</v>
      </c>
      <c r="Q37" s="32" t="s">
        <v>103</v>
      </c>
      <c r="R37" s="32"/>
      <c r="S37" s="32"/>
      <c r="T37" s="32"/>
    </row>
    <row r="38" spans="1:23" ht="12" customHeight="1">
      <c r="A38" s="50"/>
      <c r="B38" s="55"/>
      <c r="C38" s="55"/>
      <c r="D38" s="52"/>
      <c r="E38" s="48">
        <f>SUM(E10,E18,E22)</f>
        <v>24.5</v>
      </c>
      <c r="F38" s="217"/>
      <c r="G38" s="218"/>
      <c r="H38" s="218"/>
      <c r="I38" s="218"/>
      <c r="J38" s="53"/>
      <c r="K38" s="56"/>
      <c r="L38" s="54" t="s">
        <v>17</v>
      </c>
      <c r="M38" s="220">
        <f>SUM(M10,M18,M22)</f>
        <v>0</v>
      </c>
      <c r="N38" s="30"/>
      <c r="P38" s="30"/>
    </row>
    <row r="39" spans="1:23" ht="3.75" customHeight="1" thickBot="1">
      <c r="D39" s="36"/>
      <c r="J39" s="41"/>
      <c r="K39" s="41"/>
      <c r="L39" s="41"/>
      <c r="M39" s="41"/>
      <c r="P39" s="30"/>
    </row>
    <row r="40" spans="1:23" ht="14.25" customHeight="1" thickBot="1">
      <c r="A40" s="46" t="s">
        <v>18</v>
      </c>
      <c r="B40" s="46"/>
      <c r="C40" s="46"/>
      <c r="D40" s="59"/>
      <c r="E40" s="60" t="s">
        <v>10</v>
      </c>
      <c r="F40" s="248"/>
      <c r="G40" s="249"/>
      <c r="H40" s="249"/>
      <c r="I40" s="250"/>
      <c r="J40" s="61" t="s">
        <v>107</v>
      </c>
      <c r="K40" s="61"/>
      <c r="L40" s="61"/>
      <c r="M40" s="61"/>
      <c r="N40" s="30"/>
      <c r="P40" s="30"/>
    </row>
    <row r="41" spans="1:23">
      <c r="A41" s="46" t="s">
        <v>11</v>
      </c>
      <c r="B41" s="46"/>
      <c r="C41" s="59"/>
      <c r="D41" s="46"/>
      <c r="E41" s="59"/>
      <c r="F41" s="59"/>
      <c r="G41" s="59"/>
      <c r="H41" s="59"/>
      <c r="I41" s="59"/>
      <c r="J41" s="59"/>
      <c r="K41" s="59"/>
      <c r="L41" s="59"/>
      <c r="M41" s="59"/>
      <c r="P41" s="30"/>
    </row>
    <row r="42" spans="1:23" ht="11.25" customHeight="1">
      <c r="A42" s="251" t="s">
        <v>12</v>
      </c>
      <c r="B42" s="252" t="s">
        <v>110</v>
      </c>
      <c r="C42" s="252"/>
      <c r="D42" s="253" t="s">
        <v>13</v>
      </c>
      <c r="E42" s="252" t="s">
        <v>14</v>
      </c>
      <c r="F42" s="252"/>
      <c r="G42" s="254"/>
      <c r="H42" s="92" t="str">
        <f>IF(F40="","",M38)</f>
        <v/>
      </c>
      <c r="I42" s="62"/>
      <c r="J42" s="253" t="s">
        <v>13</v>
      </c>
      <c r="K42" s="228" t="str">
        <f>IF(E43="","",ROUNDDOWN((100+H42)/(E43/1000000),5))</f>
        <v/>
      </c>
      <c r="L42" s="228"/>
      <c r="M42" s="228"/>
      <c r="N42" s="229"/>
      <c r="P42" s="30"/>
    </row>
    <row r="43" spans="1:23" ht="11.25" customHeight="1">
      <c r="A43" s="251"/>
      <c r="B43" s="230" t="s">
        <v>111</v>
      </c>
      <c r="C43" s="230"/>
      <c r="D43" s="253"/>
      <c r="E43" s="231" t="str">
        <f>IF(F40="","",F40)</f>
        <v/>
      </c>
      <c r="F43" s="231"/>
      <c r="G43" s="231"/>
      <c r="H43" s="212" t="s">
        <v>100</v>
      </c>
      <c r="I43" s="200"/>
      <c r="J43" s="253"/>
      <c r="K43" s="228"/>
      <c r="L43" s="228"/>
      <c r="M43" s="228"/>
      <c r="N43" s="229"/>
      <c r="P43" s="30"/>
    </row>
    <row r="44" spans="1:23" s="37" customFormat="1" ht="11.25" customHeight="1">
      <c r="A44" s="232" t="s">
        <v>19</v>
      </c>
      <c r="B44" s="232"/>
      <c r="C44" s="232"/>
      <c r="D44" s="232"/>
      <c r="E44" s="232"/>
      <c r="F44" s="232"/>
      <c r="G44" s="232"/>
      <c r="H44" s="232"/>
      <c r="I44" s="232"/>
      <c r="J44" s="232"/>
      <c r="K44" s="232"/>
      <c r="L44" s="232"/>
      <c r="M44" s="232"/>
      <c r="P44" s="30"/>
    </row>
    <row r="45" spans="1:23">
      <c r="A45" s="59" t="s">
        <v>15</v>
      </c>
      <c r="B45" s="59"/>
    </row>
    <row r="46" spans="1:23" s="37" customFormat="1" ht="10.5" customHeight="1">
      <c r="A46" s="38" t="s">
        <v>165</v>
      </c>
      <c r="B46" s="38"/>
      <c r="C46" s="39"/>
      <c r="D46" s="27"/>
      <c r="E46" s="39"/>
      <c r="F46" s="39"/>
      <c r="G46" s="39"/>
      <c r="H46" s="39"/>
      <c r="I46" s="39"/>
      <c r="J46" s="39"/>
      <c r="K46" s="39"/>
      <c r="L46" s="39"/>
      <c r="M46" s="39"/>
    </row>
    <row r="47" spans="1:23" s="37" customFormat="1" ht="10.5">
      <c r="A47" s="38" t="s">
        <v>16</v>
      </c>
      <c r="B47" s="38"/>
      <c r="C47" s="39"/>
      <c r="D47" s="39"/>
      <c r="E47" s="39"/>
      <c r="F47" s="39"/>
      <c r="G47" s="39"/>
      <c r="H47" s="39"/>
      <c r="I47" s="39"/>
      <c r="J47" s="39"/>
      <c r="K47" s="39"/>
      <c r="L47" s="39"/>
      <c r="M47" s="39"/>
    </row>
    <row r="48" spans="1:23" s="37" customFormat="1" ht="10.5">
      <c r="A48" s="222" t="s">
        <v>391</v>
      </c>
      <c r="B48" s="38"/>
      <c r="C48" s="39"/>
      <c r="D48" s="39"/>
      <c r="E48" s="39"/>
      <c r="F48" s="39"/>
      <c r="G48" s="39"/>
      <c r="H48" s="39"/>
      <c r="I48" s="39"/>
      <c r="J48" s="39"/>
      <c r="K48" s="39"/>
      <c r="L48" s="39"/>
      <c r="M48" s="39"/>
    </row>
    <row r="49" spans="1:13" s="37" customFormat="1" ht="10.5">
      <c r="A49" s="222" t="s">
        <v>392</v>
      </c>
      <c r="B49" s="38"/>
      <c r="C49" s="39"/>
      <c r="D49" s="39"/>
      <c r="E49" s="39"/>
      <c r="F49" s="39"/>
      <c r="G49" s="39"/>
      <c r="H49" s="39"/>
      <c r="I49" s="39"/>
      <c r="J49" s="39"/>
      <c r="K49" s="39"/>
      <c r="L49" s="39"/>
      <c r="M49" s="39"/>
    </row>
    <row r="50" spans="1:13" s="37" customFormat="1" ht="10.5" customHeight="1">
      <c r="A50" s="38" t="s">
        <v>112</v>
      </c>
      <c r="B50" s="38"/>
      <c r="C50" s="40"/>
      <c r="D50" s="39"/>
      <c r="E50" s="40"/>
      <c r="F50" s="40"/>
      <c r="G50" s="40"/>
      <c r="H50" s="40"/>
      <c r="I50" s="40"/>
      <c r="J50" s="40"/>
      <c r="K50" s="40"/>
      <c r="L50" s="40"/>
      <c r="M50" s="40"/>
    </row>
    <row r="51" spans="1:13" s="37" customFormat="1" ht="10.5">
      <c r="A51" s="38"/>
      <c r="B51" s="38"/>
      <c r="C51" s="39"/>
      <c r="D51" s="40"/>
      <c r="E51" s="39"/>
      <c r="F51" s="39"/>
      <c r="G51" s="39"/>
      <c r="H51" s="39"/>
      <c r="I51" s="39"/>
      <c r="J51" s="39"/>
      <c r="K51" s="39"/>
      <c r="L51" s="39"/>
      <c r="M51" s="39"/>
    </row>
    <row r="52" spans="1:13">
      <c r="D52" s="39"/>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f8lz+dmu6pTknfm7C0K4WEzHUkjQlAjf8Sao67YKNpO4bGxgyvgNaQ7E3AAMQlGP6I7yZDPc6UQ/sJ8pA/TO3w==" saltValue="A+Q8UeXTyOLQsHxCD0E12w==" spinCount="100000" sheet="1" selectLockedCells="1"/>
  <mergeCells count="104">
    <mergeCell ref="F2:G2"/>
    <mergeCell ref="H2:L2"/>
    <mergeCell ref="A3:M3"/>
    <mergeCell ref="D5:F5"/>
    <mergeCell ref="G5:M5"/>
    <mergeCell ref="B7:M7"/>
    <mergeCell ref="B9:D9"/>
    <mergeCell ref="G9:I9"/>
    <mergeCell ref="K9:L9"/>
    <mergeCell ref="A10:A17"/>
    <mergeCell ref="B10:D13"/>
    <mergeCell ref="E10:E17"/>
    <mergeCell ref="F10:F13"/>
    <mergeCell ref="H10:I10"/>
    <mergeCell ref="J10:J13"/>
    <mergeCell ref="K10:L13"/>
    <mergeCell ref="M18:M21"/>
    <mergeCell ref="B19:D19"/>
    <mergeCell ref="G19:I19"/>
    <mergeCell ref="K19:L19"/>
    <mergeCell ref="B20:D20"/>
    <mergeCell ref="B16:D16"/>
    <mergeCell ref="G16:I16"/>
    <mergeCell ref="K16:L16"/>
    <mergeCell ref="B17:D17"/>
    <mergeCell ref="G17:I17"/>
    <mergeCell ref="K17:L17"/>
    <mergeCell ref="M10:M17"/>
    <mergeCell ref="H11:I11"/>
    <mergeCell ref="H12:I12"/>
    <mergeCell ref="G13:I13"/>
    <mergeCell ref="B14:D14"/>
    <mergeCell ref="G14:I14"/>
    <mergeCell ref="K14:L14"/>
    <mergeCell ref="B15:D15"/>
    <mergeCell ref="G15:I15"/>
    <mergeCell ref="K15:L15"/>
    <mergeCell ref="G20:I20"/>
    <mergeCell ref="K20:L20"/>
    <mergeCell ref="B21:D21"/>
    <mergeCell ref="G21:I21"/>
    <mergeCell ref="K21:L21"/>
    <mergeCell ref="A22:A37"/>
    <mergeCell ref="B22:C24"/>
    <mergeCell ref="E22:E37"/>
    <mergeCell ref="G22:I22"/>
    <mergeCell ref="K22:L22"/>
    <mergeCell ref="A18:A21"/>
    <mergeCell ref="B18:D18"/>
    <mergeCell ref="E18:E21"/>
    <mergeCell ref="G18:I18"/>
    <mergeCell ref="K18:L18"/>
    <mergeCell ref="K26:L26"/>
    <mergeCell ref="B27:D28"/>
    <mergeCell ref="F27:F28"/>
    <mergeCell ref="H27:I27"/>
    <mergeCell ref="K27:L27"/>
    <mergeCell ref="H28:I28"/>
    <mergeCell ref="K28:L28"/>
    <mergeCell ref="M22:M37"/>
    <mergeCell ref="G23:I23"/>
    <mergeCell ref="K23:L23"/>
    <mergeCell ref="G24:I24"/>
    <mergeCell ref="K24:L24"/>
    <mergeCell ref="B25:D25"/>
    <mergeCell ref="G25:I25"/>
    <mergeCell ref="K25:L25"/>
    <mergeCell ref="B26:D26"/>
    <mergeCell ref="G26:I26"/>
    <mergeCell ref="G35:I35"/>
    <mergeCell ref="K35:L35"/>
    <mergeCell ref="G31:I31"/>
    <mergeCell ref="G32:I32"/>
    <mergeCell ref="B33:D33"/>
    <mergeCell ref="G33:I33"/>
    <mergeCell ref="K33:L33"/>
    <mergeCell ref="B29:D29"/>
    <mergeCell ref="G29:I29"/>
    <mergeCell ref="K29:L29"/>
    <mergeCell ref="G30:I30"/>
    <mergeCell ref="K42:M43"/>
    <mergeCell ref="N42:N43"/>
    <mergeCell ref="B43:C43"/>
    <mergeCell ref="E43:G43"/>
    <mergeCell ref="A44:M44"/>
    <mergeCell ref="B30:C32"/>
    <mergeCell ref="F30:F32"/>
    <mergeCell ref="K30:L32"/>
    <mergeCell ref="F40:I40"/>
    <mergeCell ref="A42:A43"/>
    <mergeCell ref="B42:C42"/>
    <mergeCell ref="D42:D43"/>
    <mergeCell ref="E42:G42"/>
    <mergeCell ref="J42:J43"/>
    <mergeCell ref="B36:D36"/>
    <mergeCell ref="G36:I36"/>
    <mergeCell ref="K36:L36"/>
    <mergeCell ref="B37:D37"/>
    <mergeCell ref="G37:I37"/>
    <mergeCell ref="K37:L37"/>
    <mergeCell ref="B34:D34"/>
    <mergeCell ref="G34:I34"/>
    <mergeCell ref="K34:L34"/>
    <mergeCell ref="B35:D35"/>
  </mergeCells>
  <phoneticPr fontId="3"/>
  <dataValidations count="27">
    <dataValidation type="list" errorStyle="warning" allowBlank="1" showInputMessage="1" showErrorMessage="1" sqref="G33:I33" xr:uid="{00000000-0002-0000-0000-000000000000}">
      <formula1>$P$33:$R$33</formula1>
    </dataValidation>
    <dataValidation type="list" errorStyle="warning" allowBlank="1" showInputMessage="1" showErrorMessage="1" sqref="G32:I32" xr:uid="{00000000-0002-0000-0000-000001000000}">
      <formula1>$P$32:$S$32</formula1>
    </dataValidation>
    <dataValidation type="list" errorStyle="warning" allowBlank="1" showInputMessage="1" showErrorMessage="1" sqref="G31:I31" xr:uid="{00000000-0002-0000-0000-000002000000}">
      <formula1>$P$31:$Q$31</formula1>
    </dataValidation>
    <dataValidation type="list" errorStyle="warning" allowBlank="1" showInputMessage="1" showErrorMessage="1" sqref="G30:I30" xr:uid="{00000000-0002-0000-0000-000003000000}">
      <formula1>$P$30:$R$30</formula1>
    </dataValidation>
    <dataValidation type="list" errorStyle="warning" allowBlank="1" showInputMessage="1" showErrorMessage="1" sqref="G21:I21" xr:uid="{00000000-0002-0000-0000-000004000000}">
      <formula1>$P$21:$T$21</formula1>
    </dataValidation>
    <dataValidation type="list" errorStyle="warning" allowBlank="1" showInputMessage="1" showErrorMessage="1" sqref="G20:I20" xr:uid="{00000000-0002-0000-0000-000005000000}">
      <formula1>$P$20:$R$20</formula1>
    </dataValidation>
    <dataValidation type="list" errorStyle="warning" allowBlank="1" showErrorMessage="1" sqref="G18:I18" xr:uid="{00000000-0002-0000-0000-000006000000}">
      <formula1>$P$18:$Q$18</formula1>
    </dataValidation>
    <dataValidation type="list" errorStyle="warning" allowBlank="1" showInputMessage="1" showErrorMessage="1" sqref="G17:I17" xr:uid="{00000000-0002-0000-0000-000007000000}">
      <formula1>$P$17:$Q$17</formula1>
    </dataValidation>
    <dataValidation type="list" errorStyle="warning" allowBlank="1" showInputMessage="1" showErrorMessage="1" sqref="G16:I16" xr:uid="{00000000-0002-0000-0000-000008000000}">
      <formula1>$P$16:$S$16</formula1>
    </dataValidation>
    <dataValidation type="list" errorStyle="warning" allowBlank="1" showInputMessage="1" showErrorMessage="1" sqref="G15:I15" xr:uid="{00000000-0002-0000-0000-000009000000}">
      <formula1>$P$15:$Q$15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36:I36" xr:uid="{00000000-0002-0000-0000-00000B000000}">
      <formula1>$P$36:$Q$36</formula1>
    </dataValidation>
    <dataValidation type="list" errorStyle="warning" allowBlank="1" showInputMessage="1" showErrorMessage="1" sqref="G35:I35" xr:uid="{00000000-0002-0000-0000-00000C000000}">
      <formula1>$P$35:$Q$35</formula1>
    </dataValidation>
    <dataValidation type="list" errorStyle="warning" allowBlank="1" showInputMessage="1" showErrorMessage="1" sqref="G34:I34" xr:uid="{00000000-0002-0000-0000-00000D000000}">
      <formula1>$P$34:$Q$34</formula1>
    </dataValidation>
    <dataValidation type="list" errorStyle="warning" allowBlank="1" showInputMessage="1" showErrorMessage="1" sqref="G29:I29" xr:uid="{00000000-0002-0000-0000-00000E000000}">
      <formula1>$P$29:$R$29</formula1>
    </dataValidation>
    <dataValidation type="list" errorStyle="warning" allowBlank="1" showInputMessage="1" showErrorMessage="1" sqref="H27:I27" xr:uid="{00000000-0002-0000-0000-00000F000000}">
      <formula1>$P$27:$Q$27</formula1>
    </dataValidation>
    <dataValidation type="list" errorStyle="warning" allowBlank="1" showInputMessage="1" showErrorMessage="1" sqref="G26:I26" xr:uid="{00000000-0002-0000-0000-000010000000}">
      <formula1>$P$26:$R$26</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3:I23" xr:uid="{00000000-0002-0000-0000-000013000000}">
      <formula1>$P$23:$Q$23</formula1>
    </dataValidation>
    <dataValidation type="list" errorStyle="warning" allowBlank="1" showInputMessage="1" showErrorMessage="1" sqref="G22:I22" xr:uid="{00000000-0002-0000-0000-000014000000}">
      <formula1>$P$22:$S$22</formula1>
    </dataValidation>
    <dataValidation type="list" errorStyle="warning" allowBlank="1" showInputMessage="1" showErrorMessage="1" sqref="H28:I28" xr:uid="{00000000-0002-0000-0000-000015000000}">
      <formula1>$P$28:$Q$28</formula1>
    </dataValidation>
    <dataValidation type="whole" errorStyle="warning" allowBlank="1" showInputMessage="1" showErrorMessage="1" promptTitle="最高点（数値）を入力" prompt="「専任指導者制度」を用いる場合は，専任指導者として配置する現場代理人の実績を入力。" sqref="G19:I19" xr:uid="{00000000-0002-0000-0000-000016000000}">
      <formula1>0</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H12:I12" xr:uid="{00000000-0002-0000-0000-000017000000}">
      <formula1>1</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8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9000000}">
      <formula1>0</formula1>
      <formula2>100</formula2>
    </dataValidation>
    <dataValidation type="list" errorStyle="warning" allowBlank="1" showInputMessage="1" showErrorMessage="1" sqref="G37:I37" xr:uid="{00000000-0002-0000-0000-00001A000000}">
      <formula1>$P$37:$Q$37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85" zoomScaleNormal="115" zoomScaleSheetLayoutView="85" workbookViewId="0">
      <selection activeCell="D14" sqref="D14:E14"/>
    </sheetView>
  </sheetViews>
  <sheetFormatPr defaultRowHeight="12" outlineLevelCol="1"/>
  <cols>
    <col min="1" max="1" width="4.875" style="4" customWidth="1"/>
    <col min="2" max="2" width="5.875" style="4" customWidth="1"/>
    <col min="3" max="3" width="24.25" style="4" customWidth="1"/>
    <col min="4" max="4" width="6.875" style="4" customWidth="1"/>
    <col min="5" max="6" width="9.875" style="4" customWidth="1"/>
    <col min="7" max="7" width="4.5" style="5" customWidth="1"/>
    <col min="8" max="8" width="3.875" style="4" customWidth="1"/>
    <col min="9" max="9" width="3.625" style="4" customWidth="1"/>
    <col min="10" max="10" width="3.5" style="4" customWidth="1"/>
    <col min="11" max="12" width="3.875" style="4" customWidth="1"/>
    <col min="13" max="13" width="3.375" style="4" customWidth="1"/>
    <col min="14" max="14" width="3.125" style="4" customWidth="1"/>
    <col min="15" max="15" width="3.875" style="4" customWidth="1"/>
    <col min="16" max="16" width="3.375" style="4" customWidth="1"/>
    <col min="17" max="17" width="2.75" style="4" customWidth="1"/>
    <col min="18" max="18" width="2.125" style="4" customWidth="1"/>
    <col min="19" max="19" width="3.125" style="4" customWidth="1"/>
    <col min="20" max="20" width="9.125" style="4" customWidth="1"/>
    <col min="21" max="27" width="5.625" style="16" hidden="1" customWidth="1" outlineLevel="1"/>
    <col min="28" max="28" width="9.125" style="4" hidden="1" customWidth="1" outlineLevel="1"/>
    <col min="29" max="29" width="9" style="4" collapsed="1"/>
    <col min="30" max="16384" width="9" style="4"/>
  </cols>
  <sheetData>
    <row r="1" spans="1:28" ht="14.25" customHeight="1">
      <c r="A1" s="188" t="s">
        <v>393</v>
      </c>
      <c r="Q1" s="6"/>
    </row>
    <row r="2" spans="1:28" ht="12.75" thickBot="1">
      <c r="Q2" s="6"/>
    </row>
    <row r="3" spans="1:28" ht="12.75" customHeight="1" thickBot="1">
      <c r="H3" s="369" t="s">
        <v>0</v>
      </c>
      <c r="I3" s="370"/>
      <c r="J3" s="370"/>
      <c r="K3" s="366">
        <f>'様式-1-Ⅰ（土木）'!H2</f>
        <v>24020901</v>
      </c>
      <c r="L3" s="367"/>
      <c r="M3" s="367"/>
      <c r="N3" s="367"/>
      <c r="O3" s="367"/>
      <c r="P3" s="368"/>
      <c r="Q3" s="189"/>
      <c r="U3" s="16" t="s">
        <v>129</v>
      </c>
      <c r="V3" s="16" t="s">
        <v>130</v>
      </c>
      <c r="Y3" s="16" t="s">
        <v>131</v>
      </c>
      <c r="AA3" s="16" t="s">
        <v>132</v>
      </c>
      <c r="AB3" s="4" t="s">
        <v>133</v>
      </c>
    </row>
    <row r="4" spans="1:28" ht="10.5" customHeight="1">
      <c r="H4" s="5"/>
      <c r="I4" s="5"/>
      <c r="J4" s="19"/>
      <c r="K4" s="19"/>
      <c r="L4" s="19"/>
      <c r="M4" s="19"/>
      <c r="N4" s="19"/>
      <c r="O4" s="19"/>
      <c r="P4" s="19"/>
      <c r="Q4" s="6"/>
    </row>
    <row r="5" spans="1:28" ht="24" customHeight="1">
      <c r="A5" s="384" t="s">
        <v>352</v>
      </c>
      <c r="B5" s="384"/>
      <c r="C5" s="384"/>
      <c r="D5" s="384"/>
      <c r="E5" s="384"/>
      <c r="F5" s="384"/>
      <c r="G5" s="384"/>
      <c r="H5" s="384"/>
      <c r="I5" s="384"/>
      <c r="J5" s="384"/>
      <c r="K5" s="384"/>
      <c r="L5" s="384"/>
      <c r="M5" s="384"/>
      <c r="N5" s="384"/>
      <c r="O5" s="384"/>
      <c r="P5" s="384"/>
      <c r="Q5" s="384"/>
      <c r="U5" s="16" t="s">
        <v>254</v>
      </c>
      <c r="V5" s="16" t="s">
        <v>135</v>
      </c>
      <c r="W5" s="16" t="s">
        <v>254</v>
      </c>
      <c r="X5" s="16" t="s">
        <v>136</v>
      </c>
      <c r="Y5" s="16" t="s">
        <v>137</v>
      </c>
      <c r="Z5" s="16" t="s">
        <v>323</v>
      </c>
      <c r="AA5" s="16" t="s">
        <v>138</v>
      </c>
      <c r="AB5" s="16" t="s">
        <v>139</v>
      </c>
    </row>
    <row r="6" spans="1:28" ht="18" customHeight="1" thickBot="1">
      <c r="A6" s="327" t="s">
        <v>228</v>
      </c>
      <c r="B6" s="328"/>
      <c r="C6" s="329"/>
      <c r="D6" s="105"/>
      <c r="E6" s="105" t="s">
        <v>169</v>
      </c>
      <c r="F6" s="338" t="s">
        <v>248</v>
      </c>
      <c r="G6" s="339"/>
      <c r="H6" s="343" t="s">
        <v>260</v>
      </c>
      <c r="I6" s="343"/>
      <c r="J6" s="343"/>
      <c r="K6" s="343"/>
      <c r="L6" s="343"/>
      <c r="M6" s="343"/>
      <c r="N6" s="343"/>
      <c r="O6" s="343"/>
      <c r="P6" s="343"/>
      <c r="Q6" s="339"/>
      <c r="AB6" s="16"/>
    </row>
    <row r="7" spans="1:28" ht="36" customHeight="1" thickBot="1">
      <c r="A7" s="330"/>
      <c r="B7" s="331"/>
      <c r="C7" s="332"/>
      <c r="D7" s="167" t="s">
        <v>353</v>
      </c>
      <c r="E7" s="106" t="s">
        <v>160</v>
      </c>
      <c r="F7" s="397" t="s">
        <v>84</v>
      </c>
      <c r="G7" s="398"/>
      <c r="H7" s="344"/>
      <c r="I7" s="345"/>
      <c r="J7" s="345"/>
      <c r="K7" s="345"/>
      <c r="L7" s="345"/>
      <c r="M7" s="345"/>
      <c r="N7" s="345"/>
      <c r="O7" s="345"/>
      <c r="P7" s="345"/>
      <c r="Q7" s="346"/>
      <c r="S7" s="5"/>
      <c r="U7" s="104" t="s">
        <v>249</v>
      </c>
      <c r="V7" s="16" t="s">
        <v>72</v>
      </c>
      <c r="W7" s="104" t="s">
        <v>255</v>
      </c>
      <c r="X7" s="16" t="s">
        <v>73</v>
      </c>
      <c r="Y7" s="226" t="s">
        <v>405</v>
      </c>
      <c r="Z7" s="104" t="s">
        <v>249</v>
      </c>
      <c r="AA7" s="16" t="s">
        <v>103</v>
      </c>
      <c r="AB7" s="4" t="s">
        <v>141</v>
      </c>
    </row>
    <row r="8" spans="1:28" ht="36" customHeight="1" thickBot="1">
      <c r="A8" s="330"/>
      <c r="B8" s="331"/>
      <c r="C8" s="332"/>
      <c r="D8" s="167" t="s">
        <v>354</v>
      </c>
      <c r="E8" s="106" t="s">
        <v>160</v>
      </c>
      <c r="F8" s="397" t="s">
        <v>308</v>
      </c>
      <c r="G8" s="398"/>
      <c r="H8" s="344"/>
      <c r="I8" s="345"/>
      <c r="J8" s="345"/>
      <c r="K8" s="345"/>
      <c r="L8" s="345"/>
      <c r="M8" s="345"/>
      <c r="N8" s="345"/>
      <c r="O8" s="345"/>
      <c r="P8" s="345"/>
      <c r="Q8" s="346"/>
      <c r="S8" s="5"/>
      <c r="U8" s="104" t="s">
        <v>250</v>
      </c>
      <c r="V8" s="16" t="s">
        <v>140</v>
      </c>
      <c r="W8" s="104" t="s">
        <v>256</v>
      </c>
      <c r="X8" s="16" t="s">
        <v>74</v>
      </c>
      <c r="Y8" s="16" t="s">
        <v>140</v>
      </c>
      <c r="Z8" s="104" t="s">
        <v>250</v>
      </c>
      <c r="AA8" s="16" t="s">
        <v>142</v>
      </c>
      <c r="AB8" s="4" t="s">
        <v>140</v>
      </c>
    </row>
    <row r="9" spans="1:28" ht="36" customHeight="1" thickBot="1">
      <c r="A9" s="333"/>
      <c r="B9" s="334"/>
      <c r="C9" s="335"/>
      <c r="D9" s="167" t="s">
        <v>355</v>
      </c>
      <c r="E9" s="106" t="s">
        <v>160</v>
      </c>
      <c r="F9" s="397" t="s">
        <v>308</v>
      </c>
      <c r="G9" s="398"/>
      <c r="H9" s="344"/>
      <c r="I9" s="345"/>
      <c r="J9" s="345"/>
      <c r="K9" s="345"/>
      <c r="L9" s="345"/>
      <c r="M9" s="345"/>
      <c r="N9" s="345"/>
      <c r="O9" s="345"/>
      <c r="P9" s="345"/>
      <c r="Q9" s="346"/>
      <c r="S9" s="5"/>
      <c r="U9" s="104" t="s">
        <v>251</v>
      </c>
      <c r="W9" s="104" t="s">
        <v>257</v>
      </c>
      <c r="Z9" s="104" t="s">
        <v>251</v>
      </c>
      <c r="AA9" s="16" t="s">
        <v>143</v>
      </c>
    </row>
    <row r="10" spans="1:28" ht="37.5" customHeight="1" thickBot="1">
      <c r="A10" s="394" t="s">
        <v>229</v>
      </c>
      <c r="B10" s="337" t="s">
        <v>20</v>
      </c>
      <c r="C10" s="385"/>
      <c r="D10" s="371" t="s">
        <v>21</v>
      </c>
      <c r="E10" s="372"/>
      <c r="F10" s="373" t="s">
        <v>69</v>
      </c>
      <c r="G10" s="386"/>
      <c r="H10" s="374"/>
      <c r="I10" s="162"/>
      <c r="J10" s="183"/>
      <c r="K10" s="183"/>
      <c r="L10" s="183"/>
      <c r="M10" s="183"/>
      <c r="N10" s="183"/>
      <c r="O10" s="107"/>
      <c r="P10" s="107"/>
      <c r="Q10" s="108"/>
      <c r="S10" s="5"/>
      <c r="U10" s="104" t="s">
        <v>252</v>
      </c>
      <c r="W10" s="104" t="s">
        <v>258</v>
      </c>
      <c r="Z10" s="104" t="s">
        <v>252</v>
      </c>
      <c r="AA10" s="16" t="s">
        <v>144</v>
      </c>
    </row>
    <row r="11" spans="1:28" ht="39" customHeight="1" thickBot="1">
      <c r="A11" s="395"/>
      <c r="B11" s="336" t="s">
        <v>356</v>
      </c>
      <c r="C11" s="336"/>
      <c r="D11" s="347" t="s">
        <v>248</v>
      </c>
      <c r="E11" s="348"/>
      <c r="F11" s="349" t="s">
        <v>308</v>
      </c>
      <c r="G11" s="350"/>
      <c r="H11" s="391" t="s">
        <v>261</v>
      </c>
      <c r="I11" s="392"/>
      <c r="J11" s="392"/>
      <c r="K11" s="393"/>
      <c r="L11" s="340"/>
      <c r="M11" s="341"/>
      <c r="N11" s="341"/>
      <c r="O11" s="341"/>
      <c r="P11" s="341"/>
      <c r="Q11" s="342"/>
      <c r="S11" s="5"/>
      <c r="U11" s="104" t="s">
        <v>253</v>
      </c>
      <c r="W11" s="104" t="s">
        <v>259</v>
      </c>
      <c r="Z11" s="104" t="s">
        <v>253</v>
      </c>
    </row>
    <row r="12" spans="1:28" ht="22.5" customHeight="1" thickBot="1">
      <c r="A12" s="395"/>
      <c r="B12" s="336" t="s">
        <v>145</v>
      </c>
      <c r="C12" s="337"/>
      <c r="D12" s="340"/>
      <c r="E12" s="341"/>
      <c r="F12" s="341"/>
      <c r="G12" s="341"/>
      <c r="H12" s="341"/>
      <c r="I12" s="342"/>
      <c r="J12" s="109"/>
      <c r="K12" s="110"/>
      <c r="L12" s="110"/>
      <c r="M12" s="110"/>
      <c r="N12" s="110"/>
      <c r="O12" s="110"/>
      <c r="P12" s="110"/>
      <c r="Q12" s="111"/>
      <c r="S12" s="5"/>
      <c r="W12" s="104" t="s">
        <v>249</v>
      </c>
      <c r="Z12" s="104" t="s">
        <v>324</v>
      </c>
    </row>
    <row r="13" spans="1:28" ht="22.5" customHeight="1" thickBot="1">
      <c r="A13" s="395"/>
      <c r="B13" s="336" t="s">
        <v>101</v>
      </c>
      <c r="C13" s="337"/>
      <c r="D13" s="340"/>
      <c r="E13" s="341"/>
      <c r="F13" s="341"/>
      <c r="G13" s="341"/>
      <c r="H13" s="341"/>
      <c r="I13" s="341"/>
      <c r="J13" s="341"/>
      <c r="K13" s="341"/>
      <c r="L13" s="341"/>
      <c r="M13" s="341"/>
      <c r="N13" s="341"/>
      <c r="O13" s="341"/>
      <c r="P13" s="341"/>
      <c r="Q13" s="342"/>
      <c r="S13" s="5"/>
      <c r="W13" s="104" t="s">
        <v>250</v>
      </c>
    </row>
    <row r="14" spans="1:28" ht="23.25" customHeight="1" thickBot="1">
      <c r="A14" s="395"/>
      <c r="B14" s="336" t="s">
        <v>136</v>
      </c>
      <c r="C14" s="337"/>
      <c r="D14" s="373" t="s">
        <v>75</v>
      </c>
      <c r="E14" s="374"/>
      <c r="F14" s="378" t="s">
        <v>275</v>
      </c>
      <c r="G14" s="379"/>
      <c r="H14" s="379"/>
      <c r="I14" s="379"/>
      <c r="J14" s="379"/>
      <c r="K14" s="379"/>
      <c r="L14" s="379"/>
      <c r="M14" s="379"/>
      <c r="N14" s="380"/>
      <c r="O14" s="381"/>
      <c r="P14" s="382"/>
      <c r="Q14" s="383"/>
      <c r="S14" s="5"/>
      <c r="W14" s="104" t="s">
        <v>251</v>
      </c>
    </row>
    <row r="15" spans="1:28" ht="22.5" customHeight="1" thickBot="1">
      <c r="A15" s="395"/>
      <c r="B15" s="323" t="s">
        <v>357</v>
      </c>
      <c r="C15" s="324"/>
      <c r="D15" s="325"/>
      <c r="E15" s="325"/>
      <c r="F15" s="325"/>
      <c r="G15" s="325"/>
      <c r="H15" s="324"/>
      <c r="I15" s="324"/>
      <c r="J15" s="324"/>
      <c r="K15" s="324"/>
      <c r="L15" s="324"/>
      <c r="M15" s="324"/>
      <c r="N15" s="324"/>
      <c r="O15" s="324"/>
      <c r="P15" s="324"/>
      <c r="Q15" s="326"/>
      <c r="S15" s="5"/>
      <c r="U15" s="4"/>
      <c r="W15" s="104" t="s">
        <v>252</v>
      </c>
    </row>
    <row r="16" spans="1:28" ht="32.25" customHeight="1" thickBot="1">
      <c r="A16" s="395"/>
      <c r="B16" s="387" t="s">
        <v>164</v>
      </c>
      <c r="C16" s="371"/>
      <c r="D16" s="388">
        <v>0</v>
      </c>
      <c r="E16" s="389"/>
      <c r="F16" s="389"/>
      <c r="G16" s="390"/>
      <c r="H16" s="375"/>
      <c r="I16" s="376"/>
      <c r="J16" s="376"/>
      <c r="K16" s="376"/>
      <c r="L16" s="376"/>
      <c r="M16" s="376"/>
      <c r="N16" s="376"/>
      <c r="O16" s="376"/>
      <c r="P16" s="376"/>
      <c r="Q16" s="377"/>
      <c r="S16" s="5"/>
      <c r="W16" s="104" t="s">
        <v>253</v>
      </c>
    </row>
    <row r="17" spans="1:27" ht="22.5" customHeight="1" thickBot="1">
      <c r="A17" s="395"/>
      <c r="B17" s="336" t="s">
        <v>115</v>
      </c>
      <c r="C17" s="337"/>
      <c r="D17" s="351"/>
      <c r="E17" s="352"/>
      <c r="F17" s="352"/>
      <c r="G17" s="352"/>
      <c r="H17" s="352"/>
      <c r="I17" s="352"/>
      <c r="J17" s="352"/>
      <c r="K17" s="352"/>
      <c r="L17" s="352"/>
      <c r="M17" s="352"/>
      <c r="N17" s="352"/>
      <c r="O17" s="352"/>
      <c r="P17" s="352"/>
      <c r="Q17" s="353"/>
      <c r="S17" s="5"/>
      <c r="W17" s="104" t="s">
        <v>324</v>
      </c>
    </row>
    <row r="18" spans="1:27" ht="60" customHeight="1" thickBot="1">
      <c r="A18" s="395"/>
      <c r="B18" s="336" t="s">
        <v>22</v>
      </c>
      <c r="C18" s="337"/>
      <c r="D18" s="354"/>
      <c r="E18" s="355"/>
      <c r="F18" s="355"/>
      <c r="G18" s="355"/>
      <c r="H18" s="355"/>
      <c r="I18" s="355"/>
      <c r="J18" s="355"/>
      <c r="K18" s="355"/>
      <c r="L18" s="355"/>
      <c r="M18" s="355"/>
      <c r="N18" s="355"/>
      <c r="O18" s="355"/>
      <c r="P18" s="355"/>
      <c r="Q18" s="356"/>
      <c r="S18" s="5"/>
    </row>
    <row r="19" spans="1:27" ht="23.25" customHeight="1" thickBot="1">
      <c r="A19" s="396"/>
      <c r="B19" s="336" t="s">
        <v>102</v>
      </c>
      <c r="C19" s="337"/>
      <c r="D19" s="357"/>
      <c r="E19" s="358"/>
      <c r="F19" s="358"/>
      <c r="G19" s="358"/>
      <c r="H19" s="112" t="s">
        <v>146</v>
      </c>
      <c r="I19" s="358"/>
      <c r="J19" s="358"/>
      <c r="K19" s="358"/>
      <c r="L19" s="358"/>
      <c r="M19" s="358"/>
      <c r="N19" s="358"/>
      <c r="O19" s="358"/>
      <c r="P19" s="358"/>
      <c r="Q19" s="359"/>
      <c r="S19" s="5"/>
    </row>
    <row r="20" spans="1:27" ht="27" customHeight="1" thickBot="1">
      <c r="A20" s="360" t="s">
        <v>394</v>
      </c>
      <c r="B20" s="361"/>
      <c r="C20" s="362"/>
      <c r="D20" s="424" t="s">
        <v>395</v>
      </c>
      <c r="E20" s="425"/>
      <c r="F20" s="410" t="s">
        <v>147</v>
      </c>
      <c r="G20" s="411"/>
      <c r="H20" s="412"/>
      <c r="I20" s="413" t="s">
        <v>406</v>
      </c>
      <c r="J20" s="414"/>
      <c r="K20" s="415"/>
      <c r="L20" s="416" t="s">
        <v>322</v>
      </c>
      <c r="M20" s="417"/>
      <c r="N20" s="417"/>
      <c r="O20" s="417"/>
      <c r="P20" s="417"/>
      <c r="Q20" s="418"/>
      <c r="S20" s="5"/>
    </row>
    <row r="21" spans="1:27" ht="39" customHeight="1" thickBot="1">
      <c r="A21" s="363"/>
      <c r="B21" s="364"/>
      <c r="C21" s="365"/>
      <c r="D21" s="422" t="s">
        <v>396</v>
      </c>
      <c r="E21" s="423"/>
      <c r="F21" s="419"/>
      <c r="G21" s="420"/>
      <c r="H21" s="420"/>
      <c r="I21" s="420"/>
      <c r="J21" s="420"/>
      <c r="K21" s="420"/>
      <c r="L21" s="420"/>
      <c r="M21" s="420"/>
      <c r="N21" s="420"/>
      <c r="O21" s="420"/>
      <c r="P21" s="420"/>
      <c r="Q21" s="421"/>
      <c r="S21" s="5"/>
    </row>
    <row r="22" spans="1:27" ht="39" customHeight="1" thickBot="1">
      <c r="A22" s="402" t="s">
        <v>230</v>
      </c>
      <c r="B22" s="403"/>
      <c r="C22" s="404"/>
      <c r="D22" s="405" t="s">
        <v>114</v>
      </c>
      <c r="E22" s="406"/>
      <c r="F22" s="407"/>
      <c r="G22" s="407"/>
      <c r="H22" s="407"/>
      <c r="I22" s="406"/>
      <c r="J22" s="406"/>
      <c r="K22" s="406"/>
      <c r="L22" s="408"/>
      <c r="M22" s="373" t="s">
        <v>76</v>
      </c>
      <c r="N22" s="386"/>
      <c r="O22" s="386"/>
      <c r="P22" s="386"/>
      <c r="Q22" s="374"/>
      <c r="S22" s="5"/>
    </row>
    <row r="23" spans="1:27" ht="39" customHeight="1" thickBot="1">
      <c r="A23" s="399" t="s">
        <v>262</v>
      </c>
      <c r="B23" s="400"/>
      <c r="C23" s="401"/>
      <c r="D23" s="347" t="s">
        <v>64</v>
      </c>
      <c r="E23" s="409"/>
      <c r="F23" s="373" t="s">
        <v>147</v>
      </c>
      <c r="G23" s="386"/>
      <c r="H23" s="374"/>
      <c r="I23" s="113"/>
      <c r="J23" s="114"/>
      <c r="K23" s="114"/>
      <c r="L23" s="114"/>
      <c r="M23" s="114"/>
      <c r="N23" s="115"/>
      <c r="O23" s="115"/>
      <c r="P23" s="115"/>
      <c r="Q23" s="116"/>
      <c r="S23" s="5"/>
    </row>
    <row r="24" spans="1:27" s="11" customFormat="1" ht="6.75" customHeight="1" thickBot="1">
      <c r="A24" s="117"/>
      <c r="B24" s="117"/>
      <c r="C24" s="117"/>
      <c r="D24" s="118"/>
      <c r="E24" s="118"/>
      <c r="F24" s="119"/>
      <c r="G24" s="8"/>
      <c r="H24" s="8"/>
      <c r="I24" s="8"/>
      <c r="J24" s="8"/>
      <c r="K24" s="8"/>
      <c r="L24" s="8"/>
      <c r="M24" s="8"/>
      <c r="N24" s="8"/>
      <c r="O24" s="8"/>
      <c r="P24" s="8"/>
      <c r="Q24" s="8"/>
      <c r="U24" s="17"/>
      <c r="V24" s="17"/>
      <c r="W24" s="17"/>
      <c r="X24" s="17"/>
      <c r="Y24" s="17"/>
      <c r="Z24" s="17"/>
      <c r="AA24" s="17"/>
    </row>
    <row r="25" spans="1:27" s="11" customFormat="1" ht="14.25" customHeight="1" thickBot="1">
      <c r="A25" s="9" t="s">
        <v>29</v>
      </c>
      <c r="B25" s="10"/>
      <c r="C25" s="11" t="s">
        <v>30</v>
      </c>
      <c r="G25" s="12"/>
      <c r="U25" s="17"/>
      <c r="V25" s="17"/>
      <c r="W25" s="17"/>
      <c r="X25" s="17"/>
      <c r="Y25" s="17"/>
      <c r="Z25" s="17"/>
      <c r="AA25" s="17"/>
    </row>
    <row r="26" spans="1:27" s="11" customFormat="1" ht="14.25" customHeight="1" thickBot="1">
      <c r="A26" s="9"/>
      <c r="B26" s="13"/>
      <c r="C26" s="11" t="s">
        <v>31</v>
      </c>
      <c r="G26" s="12"/>
      <c r="U26" s="17"/>
      <c r="V26" s="17"/>
      <c r="W26" s="17"/>
      <c r="X26" s="17"/>
      <c r="Y26" s="17"/>
      <c r="Z26" s="17"/>
      <c r="AA26" s="17"/>
    </row>
    <row r="27" spans="1:27" s="11" customFormat="1" ht="14.25" customHeight="1">
      <c r="A27" s="9" t="s">
        <v>32</v>
      </c>
      <c r="B27" s="11" t="s">
        <v>33</v>
      </c>
      <c r="U27" s="17"/>
      <c r="V27" s="17"/>
      <c r="W27" s="17"/>
      <c r="X27" s="17"/>
      <c r="Y27" s="17"/>
      <c r="Z27" s="17"/>
      <c r="AA27" s="17"/>
    </row>
    <row r="28" spans="1:27" ht="14.25" customHeight="1">
      <c r="A28" s="9" t="s">
        <v>34</v>
      </c>
      <c r="B28" s="223" t="s">
        <v>397</v>
      </c>
      <c r="C28" s="11"/>
      <c r="D28" s="11"/>
      <c r="E28" s="11"/>
      <c r="F28" s="11"/>
      <c r="G28" s="11"/>
      <c r="H28" s="11"/>
      <c r="I28" s="11"/>
      <c r="J28" s="11"/>
      <c r="K28" s="11"/>
      <c r="L28" s="11"/>
      <c r="M28" s="11"/>
      <c r="N28" s="11"/>
      <c r="O28" s="11"/>
      <c r="P28" s="11"/>
      <c r="Q28" s="11"/>
    </row>
  </sheetData>
  <sheetProtection sheet="1" selectLockedCells="1"/>
  <mergeCells count="53">
    <mergeCell ref="F9:G9"/>
    <mergeCell ref="F8:G8"/>
    <mergeCell ref="F7:G7"/>
    <mergeCell ref="L11:Q11"/>
    <mergeCell ref="A23:C23"/>
    <mergeCell ref="F23:H23"/>
    <mergeCell ref="A22:C22"/>
    <mergeCell ref="D22:L22"/>
    <mergeCell ref="M22:Q22"/>
    <mergeCell ref="D23:E23"/>
    <mergeCell ref="F20:H20"/>
    <mergeCell ref="I20:K20"/>
    <mergeCell ref="L20:Q20"/>
    <mergeCell ref="F21:Q21"/>
    <mergeCell ref="D21:E21"/>
    <mergeCell ref="D20:E20"/>
    <mergeCell ref="A20:C21"/>
    <mergeCell ref="K3:P3"/>
    <mergeCell ref="H3:J3"/>
    <mergeCell ref="D10:E10"/>
    <mergeCell ref="D14:E14"/>
    <mergeCell ref="H16:Q16"/>
    <mergeCell ref="F14:N14"/>
    <mergeCell ref="O14:Q14"/>
    <mergeCell ref="A5:Q5"/>
    <mergeCell ref="B10:C10"/>
    <mergeCell ref="F10:H10"/>
    <mergeCell ref="B11:C11"/>
    <mergeCell ref="B16:C16"/>
    <mergeCell ref="D16:G16"/>
    <mergeCell ref="H11:K11"/>
    <mergeCell ref="A10:A19"/>
    <mergeCell ref="B19:C19"/>
    <mergeCell ref="D17:Q17"/>
    <mergeCell ref="D18:Q18"/>
    <mergeCell ref="D19:G19"/>
    <mergeCell ref="I19:Q19"/>
    <mergeCell ref="B15:Q15"/>
    <mergeCell ref="A6:C9"/>
    <mergeCell ref="B17:C17"/>
    <mergeCell ref="B14:C14"/>
    <mergeCell ref="B18:C18"/>
    <mergeCell ref="F6:G6"/>
    <mergeCell ref="B12:C12"/>
    <mergeCell ref="D12:I12"/>
    <mergeCell ref="B13:C13"/>
    <mergeCell ref="D13:Q13"/>
    <mergeCell ref="H6:Q6"/>
    <mergeCell ref="H9:Q9"/>
    <mergeCell ref="H8:Q8"/>
    <mergeCell ref="H7:Q7"/>
    <mergeCell ref="D11:E11"/>
    <mergeCell ref="F11:G11"/>
  </mergeCells>
  <phoneticPr fontId="3"/>
  <dataValidations count="11">
    <dataValidation allowBlank="1" showInputMessage="1" showErrorMessage="1" prompt="入力は_x000a_西暦/月/日" sqref="D19:G19 I19:Q19 N23"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whole" allowBlank="1" showInputMessage="1" showErrorMessage="1" sqref="E7:E9" xr:uid="{00000000-0002-0000-0100-000002000000}">
      <formula1>0</formula1>
      <formula2>100</formula2>
    </dataValidation>
    <dataValidation type="list" errorStyle="warning" allowBlank="1" showInputMessage="1" showErrorMessage="1" sqref="F10:H10" xr:uid="{00000000-0002-0000-0100-000003000000}">
      <formula1>$V$7:$V$8</formula1>
    </dataValidation>
    <dataValidation type="list" errorStyle="warning" allowBlank="1" showInputMessage="1" showErrorMessage="1" sqref="F20:H20" xr:uid="{00000000-0002-0000-0100-000004000000}">
      <formula1>$Y$7:$Y$8</formula1>
    </dataValidation>
    <dataValidation type="list" errorStyle="warning" allowBlank="1" showInputMessage="1" showErrorMessage="1" sqref="M22:Q22" xr:uid="{00000000-0002-0000-0100-000005000000}">
      <formula1>$AA$7:$AA$10</formula1>
    </dataValidation>
    <dataValidation type="list" errorStyle="warning" allowBlank="1" showErrorMessage="1" sqref="F23:H23" xr:uid="{00000000-0002-0000-0100-000006000000}">
      <formula1>$AB$7:$AB$8</formula1>
    </dataValidation>
    <dataValidation type="list" errorStyle="warning" allowBlank="1" showInputMessage="1" showErrorMessage="1" sqref="D14:E14" xr:uid="{00000000-0002-0000-0100-000007000000}">
      <formula1>$X$7:$X$8</formula1>
    </dataValidation>
    <dataValidation type="list" errorStyle="warning" allowBlank="1" showInputMessage="1" showErrorMessage="1" sqref="F11:G11" xr:uid="{00000000-0002-0000-0100-000008000000}">
      <formula1>$W$7:$W$17</formula1>
    </dataValidation>
    <dataValidation type="list" errorStyle="warning" allowBlank="1" showInputMessage="1" showErrorMessage="1" sqref="F7:G9" xr:uid="{00000000-0002-0000-0100-000009000000}">
      <formula1>$U$7:$U$11</formula1>
    </dataValidation>
    <dataValidation type="list" errorStyle="warning" allowBlank="1" showInputMessage="1" showErrorMessage="1" sqref="L20:Q20"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4" sqref="E34:H34"/>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7" hidden="1" customWidth="1" outlineLevel="1"/>
    <col min="30" max="30" width="9.125" style="7" customWidth="1" collapsed="1"/>
    <col min="31" max="34" width="9.125" customWidth="1"/>
  </cols>
  <sheetData>
    <row r="1" spans="1:37" ht="14.25" customHeight="1" thickBot="1">
      <c r="A1" s="190" t="s">
        <v>398</v>
      </c>
      <c r="B1" s="66"/>
      <c r="C1" s="66"/>
      <c r="D1" s="66"/>
      <c r="E1" s="66"/>
      <c r="F1" s="102"/>
      <c r="G1" s="66"/>
      <c r="H1" s="66"/>
      <c r="I1" s="66"/>
      <c r="J1" s="66"/>
      <c r="K1" s="66"/>
      <c r="L1" s="66"/>
      <c r="M1" s="68"/>
      <c r="N1" s="66"/>
      <c r="O1" s="66"/>
      <c r="P1" s="66"/>
      <c r="Q1" s="66"/>
      <c r="R1" s="66"/>
      <c r="S1" s="66"/>
      <c r="T1" s="66"/>
      <c r="U1" s="66"/>
      <c r="V1" s="66"/>
      <c r="W1" s="66"/>
      <c r="X1" s="66"/>
      <c r="Y1" s="66"/>
      <c r="Z1" s="66"/>
      <c r="AA1" s="66"/>
      <c r="AB1" s="66"/>
      <c r="AC1" s="66"/>
    </row>
    <row r="2" spans="1:37" ht="14.25" thickBot="1">
      <c r="A2" s="66"/>
      <c r="B2" s="66"/>
      <c r="C2" s="66"/>
      <c r="D2" s="66"/>
      <c r="E2" s="66"/>
      <c r="F2" s="206" t="s">
        <v>0</v>
      </c>
      <c r="G2" s="521">
        <f>'様式-1-Ⅰ（土木）'!H2</f>
        <v>24020901</v>
      </c>
      <c r="H2" s="522"/>
      <c r="I2" s="522"/>
      <c r="J2" s="522"/>
      <c r="K2" s="522"/>
      <c r="L2" s="523"/>
      <c r="M2" s="69"/>
      <c r="N2" s="66"/>
      <c r="O2" s="66"/>
      <c r="P2" s="66"/>
      <c r="Q2" s="66"/>
      <c r="R2" s="66"/>
      <c r="S2" s="66" t="s">
        <v>134</v>
      </c>
      <c r="T2" s="66"/>
      <c r="U2" s="66"/>
      <c r="V2" s="66"/>
      <c r="W2" s="66" t="s">
        <v>277</v>
      </c>
      <c r="X2" s="66"/>
      <c r="Y2" s="66"/>
      <c r="Z2" s="66" t="s">
        <v>281</v>
      </c>
      <c r="AA2" s="66"/>
      <c r="AB2" s="66" t="s">
        <v>282</v>
      </c>
      <c r="AC2" s="66"/>
    </row>
    <row r="3" spans="1:37" s="4" customFormat="1" ht="10.5" customHeight="1">
      <c r="G3" s="5"/>
      <c r="H3" s="5"/>
      <c r="I3" s="5"/>
      <c r="J3" s="19"/>
      <c r="K3" s="19"/>
      <c r="L3" s="19"/>
      <c r="M3" s="19"/>
      <c r="N3" s="19"/>
      <c r="O3" s="19"/>
      <c r="P3" s="19"/>
      <c r="Q3" s="6"/>
      <c r="R3" s="6"/>
      <c r="S3" s="6"/>
      <c r="T3" s="6"/>
      <c r="U3" s="6"/>
      <c r="V3" s="6"/>
      <c r="W3" s="6"/>
      <c r="X3" s="6"/>
      <c r="Y3" s="6"/>
      <c r="Z3" s="6"/>
      <c r="AA3" s="6"/>
      <c r="AB3" s="6"/>
      <c r="AC3" s="6"/>
      <c r="AG3" s="16"/>
      <c r="AH3" s="16"/>
      <c r="AI3" s="16"/>
      <c r="AJ3" s="16"/>
      <c r="AK3" s="16"/>
    </row>
    <row r="4" spans="1:37" ht="24" customHeight="1" thickBot="1">
      <c r="A4" s="524" t="s">
        <v>358</v>
      </c>
      <c r="B4" s="524"/>
      <c r="C4" s="524"/>
      <c r="D4" s="524"/>
      <c r="E4" s="524"/>
      <c r="F4" s="524"/>
      <c r="G4" s="524"/>
      <c r="H4" s="524"/>
      <c r="I4" s="524"/>
      <c r="J4" s="524"/>
      <c r="K4" s="524"/>
      <c r="L4" s="524"/>
      <c r="M4" s="524"/>
      <c r="N4" s="66"/>
      <c r="O4" s="66"/>
      <c r="P4" s="66"/>
      <c r="Q4" s="7" t="s">
        <v>263</v>
      </c>
      <c r="R4" s="164" t="s">
        <v>266</v>
      </c>
      <c r="S4" s="66" t="s">
        <v>268</v>
      </c>
      <c r="T4" s="16" t="s">
        <v>254</v>
      </c>
      <c r="U4" s="16" t="s">
        <v>270</v>
      </c>
      <c r="V4" s="16" t="s">
        <v>194</v>
      </c>
      <c r="W4" s="16" t="s">
        <v>278</v>
      </c>
      <c r="X4" s="16" t="s">
        <v>194</v>
      </c>
      <c r="Y4" s="16" t="s">
        <v>254</v>
      </c>
      <c r="Z4" s="16" t="s">
        <v>137</v>
      </c>
      <c r="AA4" s="16" t="s">
        <v>323</v>
      </c>
      <c r="AB4" s="16" t="s">
        <v>283</v>
      </c>
      <c r="AC4" s="16" t="s">
        <v>284</v>
      </c>
    </row>
    <row r="5" spans="1:37" ht="18" customHeight="1" thickBot="1">
      <c r="A5" s="67"/>
      <c r="B5" s="21"/>
      <c r="C5" s="525" t="s">
        <v>78</v>
      </c>
      <c r="D5" s="526"/>
      <c r="E5" s="526"/>
      <c r="F5" s="526"/>
      <c r="G5" s="526"/>
      <c r="H5" s="526"/>
      <c r="I5" s="526"/>
      <c r="J5" s="526"/>
      <c r="K5" s="527"/>
      <c r="L5" s="21"/>
      <c r="M5" s="21"/>
      <c r="N5" s="66"/>
      <c r="O5" s="66"/>
      <c r="P5" s="66"/>
      <c r="S5" s="66"/>
      <c r="T5" s="16"/>
      <c r="U5" s="16"/>
      <c r="V5" s="16"/>
      <c r="W5" s="16"/>
      <c r="X5" s="16"/>
      <c r="Y5" s="16"/>
      <c r="Z5" s="16"/>
      <c r="AA5" s="16"/>
      <c r="AB5" s="16"/>
      <c r="AC5" s="16"/>
    </row>
    <row r="6" spans="1:37" ht="6" customHeight="1" thickBot="1">
      <c r="A6" s="67"/>
      <c r="B6" s="21"/>
      <c r="C6" s="67"/>
      <c r="D6" s="21"/>
      <c r="E6" s="21"/>
      <c r="F6" s="21"/>
      <c r="G6" s="21"/>
      <c r="H6" s="21"/>
      <c r="I6" s="21"/>
      <c r="J6" s="21"/>
      <c r="K6" s="21"/>
      <c r="L6" s="21"/>
      <c r="M6" s="21"/>
      <c r="N6" s="66"/>
      <c r="O6" s="66"/>
      <c r="P6" s="66"/>
      <c r="Q6" s="7" t="s">
        <v>264</v>
      </c>
      <c r="R6" s="7" t="s">
        <v>267</v>
      </c>
      <c r="S6" s="66" t="s">
        <v>72</v>
      </c>
      <c r="T6" s="104" t="s">
        <v>255</v>
      </c>
      <c r="U6" s="16" t="s">
        <v>73</v>
      </c>
      <c r="V6" s="16" t="s">
        <v>271</v>
      </c>
      <c r="W6" s="16" t="s">
        <v>279</v>
      </c>
      <c r="X6" s="16" t="s">
        <v>271</v>
      </c>
      <c r="Y6" s="66" t="s">
        <v>154</v>
      </c>
      <c r="Z6" s="224" t="s">
        <v>399</v>
      </c>
      <c r="AA6" s="104" t="s">
        <v>249</v>
      </c>
      <c r="AB6" s="66" t="s">
        <v>285</v>
      </c>
      <c r="AC6" s="66" t="s">
        <v>231</v>
      </c>
    </row>
    <row r="7" spans="1:37" ht="27" customHeight="1" thickBot="1">
      <c r="A7" s="440" t="s">
        <v>79</v>
      </c>
      <c r="B7" s="441"/>
      <c r="C7" s="442"/>
      <c r="D7" s="133" t="s">
        <v>35</v>
      </c>
      <c r="E7" s="528"/>
      <c r="F7" s="529"/>
      <c r="G7" s="120"/>
      <c r="H7" s="121"/>
      <c r="I7" s="121"/>
      <c r="J7" s="121"/>
      <c r="K7" s="121"/>
      <c r="L7" s="121"/>
      <c r="M7" s="122"/>
      <c r="N7" s="66"/>
      <c r="O7" s="70"/>
      <c r="P7" s="66"/>
      <c r="Q7" s="66" t="s">
        <v>265</v>
      </c>
      <c r="R7" s="66" t="s">
        <v>103</v>
      </c>
      <c r="S7" s="66" t="s">
        <v>103</v>
      </c>
      <c r="T7" s="104" t="s">
        <v>256</v>
      </c>
      <c r="U7" s="16" t="s">
        <v>74</v>
      </c>
      <c r="V7" s="16" t="s">
        <v>272</v>
      </c>
      <c r="W7" s="16" t="s">
        <v>103</v>
      </c>
      <c r="X7" s="16" t="s">
        <v>272</v>
      </c>
      <c r="Y7" s="66" t="s">
        <v>167</v>
      </c>
      <c r="Z7" s="224" t="s">
        <v>267</v>
      </c>
      <c r="AA7" s="104" t="s">
        <v>250</v>
      </c>
      <c r="AB7" s="66" t="s">
        <v>286</v>
      </c>
      <c r="AC7" s="66" t="s">
        <v>232</v>
      </c>
    </row>
    <row r="8" spans="1:37" ht="27" customHeight="1" thickBot="1">
      <c r="A8" s="443"/>
      <c r="B8" s="444"/>
      <c r="C8" s="445"/>
      <c r="D8" s="133" t="s">
        <v>36</v>
      </c>
      <c r="E8" s="469" t="s">
        <v>77</v>
      </c>
      <c r="F8" s="471"/>
      <c r="G8" s="123"/>
      <c r="H8" s="124"/>
      <c r="I8" s="124"/>
      <c r="J8" s="124"/>
      <c r="K8" s="124"/>
      <c r="L8" s="125"/>
      <c r="M8" s="126"/>
      <c r="N8" s="66"/>
      <c r="O8" s="70"/>
      <c r="P8" s="66"/>
      <c r="Q8" s="66"/>
      <c r="R8" s="66"/>
      <c r="S8" s="66"/>
      <c r="T8" s="104" t="s">
        <v>257</v>
      </c>
      <c r="U8" s="104"/>
      <c r="V8" s="104" t="s">
        <v>273</v>
      </c>
      <c r="W8" s="104"/>
      <c r="X8" s="104" t="s">
        <v>273</v>
      </c>
      <c r="Y8" s="66" t="s">
        <v>238</v>
      </c>
      <c r="Z8" s="66" t="s">
        <v>385</v>
      </c>
      <c r="AA8" s="104" t="s">
        <v>251</v>
      </c>
      <c r="AB8" s="66" t="s">
        <v>381</v>
      </c>
      <c r="AC8" s="77" t="s">
        <v>233</v>
      </c>
    </row>
    <row r="9" spans="1:37" ht="27" customHeight="1" thickBot="1">
      <c r="A9" s="440" t="s">
        <v>80</v>
      </c>
      <c r="B9" s="441"/>
      <c r="C9" s="442"/>
      <c r="D9" s="133" t="s">
        <v>35</v>
      </c>
      <c r="E9" s="512"/>
      <c r="F9" s="513"/>
      <c r="G9" s="514" t="s">
        <v>168</v>
      </c>
      <c r="H9" s="515"/>
      <c r="I9" s="515"/>
      <c r="J9" s="515"/>
      <c r="K9" s="516"/>
      <c r="L9" s="517"/>
      <c r="M9" s="518"/>
      <c r="N9" s="66"/>
      <c r="O9" s="70"/>
      <c r="P9" s="66"/>
      <c r="Q9" s="66"/>
      <c r="R9" s="66"/>
      <c r="S9" s="66"/>
      <c r="T9" s="104" t="s">
        <v>258</v>
      </c>
      <c r="U9" s="104"/>
      <c r="V9" s="104"/>
      <c r="W9" s="104"/>
      <c r="X9" s="104"/>
      <c r="Y9" s="66" t="s">
        <v>213</v>
      </c>
      <c r="Z9" s="66"/>
      <c r="AA9" s="104" t="s">
        <v>252</v>
      </c>
      <c r="AB9" s="66" t="s">
        <v>382</v>
      </c>
      <c r="AC9" s="77" t="s">
        <v>234</v>
      </c>
    </row>
    <row r="10" spans="1:37" ht="27" customHeight="1">
      <c r="A10" s="443"/>
      <c r="B10" s="444"/>
      <c r="C10" s="445"/>
      <c r="D10" s="206" t="s">
        <v>36</v>
      </c>
      <c r="E10" s="519" t="s">
        <v>54</v>
      </c>
      <c r="F10" s="520"/>
      <c r="G10" s="127" t="s">
        <v>55</v>
      </c>
      <c r="H10" s="127"/>
      <c r="I10" s="127"/>
      <c r="J10" s="127"/>
      <c r="K10" s="127"/>
      <c r="L10" s="127"/>
      <c r="M10" s="128"/>
      <c r="N10" s="66"/>
      <c r="O10" s="66"/>
      <c r="P10" s="66"/>
      <c r="Q10" s="66"/>
      <c r="R10" s="66"/>
      <c r="S10" s="66"/>
      <c r="T10" s="104" t="s">
        <v>259</v>
      </c>
      <c r="U10" s="104"/>
      <c r="V10" s="104"/>
      <c r="W10" s="104"/>
      <c r="X10" s="104"/>
      <c r="Y10" s="66" t="s">
        <v>246</v>
      </c>
      <c r="Z10" s="66"/>
      <c r="AA10" s="104" t="s">
        <v>253</v>
      </c>
      <c r="AB10" s="66" t="s">
        <v>103</v>
      </c>
      <c r="AC10" s="77" t="s">
        <v>235</v>
      </c>
    </row>
    <row r="11" spans="1:37" ht="15" customHeight="1" thickBot="1">
      <c r="A11" s="129"/>
      <c r="B11" s="130"/>
      <c r="C11" s="130"/>
      <c r="D11" s="102"/>
      <c r="E11" s="102"/>
      <c r="F11" s="102"/>
      <c r="G11" s="125"/>
      <c r="H11" s="125"/>
      <c r="I11" s="125"/>
      <c r="J11" s="125"/>
      <c r="K11" s="125"/>
      <c r="L11" s="125"/>
      <c r="M11" s="131"/>
      <c r="N11" s="66"/>
      <c r="O11" s="66"/>
      <c r="P11" s="66"/>
      <c r="Q11" s="66"/>
      <c r="R11" s="66"/>
      <c r="S11" s="66"/>
      <c r="T11" s="104" t="s">
        <v>249</v>
      </c>
      <c r="U11" s="104"/>
      <c r="V11" s="104"/>
      <c r="W11" s="104"/>
      <c r="X11" s="104"/>
      <c r="Y11" s="66" t="s">
        <v>280</v>
      </c>
      <c r="Z11" s="66"/>
      <c r="AA11" s="104" t="s">
        <v>324</v>
      </c>
      <c r="AB11" s="66"/>
      <c r="AC11" s="77" t="s">
        <v>236</v>
      </c>
    </row>
    <row r="12" spans="1:37" ht="27" customHeight="1" thickBot="1">
      <c r="A12" s="475" t="s">
        <v>359</v>
      </c>
      <c r="B12" s="476"/>
      <c r="C12" s="132" t="s">
        <v>37</v>
      </c>
      <c r="D12" s="133" t="s">
        <v>21</v>
      </c>
      <c r="E12" s="469" t="s">
        <v>69</v>
      </c>
      <c r="F12" s="471"/>
      <c r="G12" s="120"/>
      <c r="H12" s="121"/>
      <c r="I12" s="121"/>
      <c r="J12" s="121"/>
      <c r="K12" s="121"/>
      <c r="L12" s="121"/>
      <c r="M12" s="122"/>
      <c r="N12" s="66"/>
      <c r="O12" s="70"/>
      <c r="P12" s="66"/>
      <c r="Q12" s="66"/>
      <c r="R12" s="66"/>
      <c r="S12" s="66"/>
      <c r="T12" s="104" t="s">
        <v>250</v>
      </c>
      <c r="U12" s="104"/>
      <c r="V12" s="104"/>
      <c r="W12" s="104"/>
      <c r="X12" s="104"/>
      <c r="Y12" s="104"/>
      <c r="Z12" s="104"/>
      <c r="AA12" s="104"/>
      <c r="AB12" s="104"/>
      <c r="AC12" s="66" t="s">
        <v>237</v>
      </c>
    </row>
    <row r="13" spans="1:37" ht="36" customHeight="1" thickBot="1">
      <c r="A13" s="477"/>
      <c r="B13" s="478"/>
      <c r="C13" s="134" t="s">
        <v>360</v>
      </c>
      <c r="D13" s="191" t="s">
        <v>248</v>
      </c>
      <c r="E13" s="192" t="s">
        <v>308</v>
      </c>
      <c r="F13" s="481" t="s">
        <v>269</v>
      </c>
      <c r="G13" s="482"/>
      <c r="H13" s="482"/>
      <c r="I13" s="483"/>
      <c r="J13" s="484"/>
      <c r="K13" s="484"/>
      <c r="L13" s="484"/>
      <c r="M13" s="485"/>
      <c r="N13" s="66"/>
      <c r="O13" s="66"/>
      <c r="P13" s="66"/>
      <c r="Q13" s="66"/>
      <c r="R13" s="66"/>
      <c r="S13" s="66"/>
      <c r="T13" s="104" t="s">
        <v>251</v>
      </c>
      <c r="U13" s="104"/>
      <c r="V13" s="104"/>
      <c r="W13" s="104"/>
      <c r="X13" s="104"/>
      <c r="Y13" s="104"/>
      <c r="Z13" s="104"/>
      <c r="AA13" s="104"/>
      <c r="AB13" s="104"/>
      <c r="AC13" s="104"/>
    </row>
    <row r="14" spans="1:37" ht="18" customHeight="1" thickBot="1">
      <c r="A14" s="477"/>
      <c r="B14" s="478"/>
      <c r="C14" s="135" t="s">
        <v>145</v>
      </c>
      <c r="D14" s="486"/>
      <c r="E14" s="487"/>
      <c r="F14" s="488"/>
      <c r="G14" s="136"/>
      <c r="H14" s="137"/>
      <c r="I14" s="137"/>
      <c r="J14" s="137"/>
      <c r="K14" s="137"/>
      <c r="L14" s="137"/>
      <c r="M14" s="138"/>
      <c r="N14" s="66"/>
      <c r="O14" s="66"/>
      <c r="P14" s="66"/>
      <c r="Q14" s="66"/>
      <c r="R14" s="66"/>
      <c r="S14" s="66"/>
      <c r="T14" s="104" t="s">
        <v>252</v>
      </c>
      <c r="U14" s="104"/>
      <c r="V14" s="104"/>
      <c r="W14" s="104"/>
      <c r="X14" s="104"/>
      <c r="Y14" s="104"/>
      <c r="Z14" s="104"/>
      <c r="AA14" s="104"/>
      <c r="AB14" s="104"/>
      <c r="AC14" s="104"/>
    </row>
    <row r="15" spans="1:37" ht="18" customHeight="1" thickBot="1">
      <c r="A15" s="477"/>
      <c r="B15" s="478"/>
      <c r="C15" s="139" t="s">
        <v>191</v>
      </c>
      <c r="D15" s="486"/>
      <c r="E15" s="487"/>
      <c r="F15" s="487"/>
      <c r="G15" s="487"/>
      <c r="H15" s="487"/>
      <c r="I15" s="487"/>
      <c r="J15" s="487"/>
      <c r="K15" s="487"/>
      <c r="L15" s="487"/>
      <c r="M15" s="488"/>
      <c r="N15" s="66"/>
      <c r="O15" s="66"/>
      <c r="P15" s="66"/>
      <c r="Q15" s="66"/>
      <c r="R15" s="66"/>
      <c r="S15" s="66"/>
      <c r="T15" s="104" t="s">
        <v>253</v>
      </c>
      <c r="U15" s="66"/>
      <c r="V15" s="66"/>
      <c r="W15" s="66"/>
      <c r="X15" s="66"/>
      <c r="Y15" s="66"/>
      <c r="Z15" s="66"/>
      <c r="AA15" s="66"/>
      <c r="AB15" s="66"/>
      <c r="AC15" s="66"/>
    </row>
    <row r="16" spans="1:37" ht="18" customHeight="1" thickBot="1">
      <c r="A16" s="477"/>
      <c r="B16" s="478"/>
      <c r="C16" s="139" t="s">
        <v>136</v>
      </c>
      <c r="D16" s="193" t="s">
        <v>75</v>
      </c>
      <c r="E16" s="489" t="s">
        <v>276</v>
      </c>
      <c r="F16" s="490"/>
      <c r="G16" s="490"/>
      <c r="H16" s="490"/>
      <c r="I16" s="490"/>
      <c r="J16" s="490"/>
      <c r="K16" s="490"/>
      <c r="L16" s="491"/>
      <c r="M16" s="492"/>
      <c r="N16" s="66"/>
      <c r="O16" s="66"/>
      <c r="P16" s="66"/>
      <c r="Q16" s="66"/>
      <c r="R16" s="66"/>
      <c r="S16" s="66"/>
      <c r="T16" s="104" t="s">
        <v>324</v>
      </c>
      <c r="U16" s="66"/>
      <c r="V16" s="66"/>
      <c r="W16" s="66"/>
      <c r="X16" s="66"/>
      <c r="Y16" s="66"/>
      <c r="Z16" s="66"/>
      <c r="AA16" s="66"/>
      <c r="AB16" s="66"/>
      <c r="AC16" s="66"/>
    </row>
    <row r="17" spans="1:29" ht="18" customHeight="1" thickBot="1">
      <c r="A17" s="477"/>
      <c r="B17" s="478"/>
      <c r="C17" s="135" t="s">
        <v>39</v>
      </c>
      <c r="D17" s="469" t="s">
        <v>77</v>
      </c>
      <c r="E17" s="471"/>
      <c r="F17" s="493" t="s">
        <v>274</v>
      </c>
      <c r="G17" s="494"/>
      <c r="H17" s="494"/>
      <c r="I17" s="494"/>
      <c r="J17" s="494"/>
      <c r="K17" s="494"/>
      <c r="L17" s="494"/>
      <c r="M17" s="495"/>
      <c r="N17" s="72"/>
      <c r="O17" s="72"/>
      <c r="P17" s="66"/>
      <c r="Q17" s="66"/>
      <c r="R17" s="66"/>
      <c r="S17" s="66"/>
      <c r="T17" s="66"/>
      <c r="U17" s="66"/>
      <c r="V17" s="66"/>
      <c r="W17" s="66"/>
      <c r="X17" s="66"/>
      <c r="Y17" s="66"/>
      <c r="Z17" s="66"/>
      <c r="AA17" s="66"/>
      <c r="AB17" s="66"/>
      <c r="AC17" s="66"/>
    </row>
    <row r="18" spans="1:29" ht="18" customHeight="1" thickBot="1">
      <c r="A18" s="477"/>
      <c r="B18" s="478"/>
      <c r="C18" s="141" t="s">
        <v>40</v>
      </c>
      <c r="D18" s="142" t="s">
        <v>41</v>
      </c>
      <c r="E18" s="483"/>
      <c r="F18" s="485"/>
      <c r="G18" s="165"/>
      <c r="H18" s="202"/>
      <c r="I18" s="202"/>
      <c r="J18" s="202"/>
      <c r="K18" s="202"/>
      <c r="L18" s="202"/>
      <c r="M18" s="143"/>
      <c r="N18" s="73"/>
      <c r="O18" s="74"/>
      <c r="P18" s="74"/>
      <c r="Q18" s="66"/>
      <c r="R18" s="66"/>
      <c r="S18" s="66"/>
      <c r="T18" s="66"/>
      <c r="U18" s="66"/>
      <c r="V18" s="66"/>
      <c r="W18" s="66"/>
      <c r="X18" s="66"/>
      <c r="Y18" s="66"/>
      <c r="Z18" s="66"/>
      <c r="AA18" s="66"/>
      <c r="AB18" s="66"/>
      <c r="AC18" s="66"/>
    </row>
    <row r="19" spans="1:29" ht="18" customHeight="1" thickBot="1">
      <c r="A19" s="477"/>
      <c r="B19" s="478"/>
      <c r="C19" s="496" t="s">
        <v>361</v>
      </c>
      <c r="D19" s="497"/>
      <c r="E19" s="498"/>
      <c r="F19" s="499"/>
      <c r="G19" s="500"/>
      <c r="H19" s="500"/>
      <c r="I19" s="500"/>
      <c r="J19" s="500"/>
      <c r="K19" s="500"/>
      <c r="L19" s="500"/>
      <c r="M19" s="501"/>
      <c r="N19" s="66"/>
      <c r="O19" s="66"/>
      <c r="P19" s="66"/>
      <c r="Q19" s="66"/>
      <c r="R19" s="66"/>
      <c r="S19" s="66"/>
      <c r="U19" s="104"/>
      <c r="V19" s="104"/>
      <c r="W19" s="104"/>
      <c r="X19" s="104"/>
      <c r="Y19" s="104"/>
      <c r="Z19" s="104"/>
      <c r="AA19" s="104"/>
      <c r="AB19" s="104"/>
      <c r="AC19" s="104"/>
    </row>
    <row r="20" spans="1:29" ht="27" customHeight="1" thickBot="1">
      <c r="A20" s="477"/>
      <c r="B20" s="478"/>
      <c r="C20" s="139" t="s">
        <v>192</v>
      </c>
      <c r="D20" s="502">
        <v>0</v>
      </c>
      <c r="E20" s="503"/>
      <c r="F20" s="163"/>
      <c r="G20" s="504"/>
      <c r="H20" s="504"/>
      <c r="I20" s="504"/>
      <c r="J20" s="504"/>
      <c r="K20" s="504"/>
      <c r="L20" s="504"/>
      <c r="M20" s="505"/>
      <c r="N20" s="66"/>
      <c r="O20" s="66"/>
      <c r="P20" s="66"/>
      <c r="Q20" s="66"/>
      <c r="R20" s="66"/>
      <c r="S20" s="66"/>
      <c r="T20" s="66"/>
      <c r="U20" s="66"/>
      <c r="V20" s="66"/>
      <c r="W20" s="66"/>
      <c r="X20" s="66"/>
      <c r="Y20" s="66"/>
      <c r="Z20" s="66"/>
      <c r="AA20" s="66"/>
      <c r="AB20" s="66"/>
      <c r="AC20" s="66"/>
    </row>
    <row r="21" spans="1:29" ht="18" customHeight="1" thickBot="1">
      <c r="A21" s="477"/>
      <c r="B21" s="478"/>
      <c r="C21" s="135" t="s">
        <v>125</v>
      </c>
      <c r="D21" s="506"/>
      <c r="E21" s="507"/>
      <c r="F21" s="507"/>
      <c r="G21" s="507"/>
      <c r="H21" s="507"/>
      <c r="I21" s="507"/>
      <c r="J21" s="507"/>
      <c r="K21" s="507"/>
      <c r="L21" s="507"/>
      <c r="M21" s="508"/>
      <c r="N21" s="66"/>
      <c r="O21" s="66"/>
      <c r="P21" s="66"/>
      <c r="Q21" s="66"/>
      <c r="R21" s="66"/>
      <c r="S21" s="66"/>
      <c r="T21" s="66"/>
      <c r="U21" s="66"/>
      <c r="V21" s="66"/>
      <c r="W21" s="66"/>
      <c r="X21" s="66"/>
      <c r="Y21" s="66"/>
      <c r="Z21" s="66"/>
      <c r="AA21" s="66"/>
      <c r="AB21" s="66"/>
      <c r="AC21" s="66"/>
    </row>
    <row r="22" spans="1:29" ht="46.5" customHeight="1" thickBot="1">
      <c r="A22" s="477"/>
      <c r="B22" s="478"/>
      <c r="C22" s="135" t="s">
        <v>193</v>
      </c>
      <c r="D22" s="509"/>
      <c r="E22" s="510"/>
      <c r="F22" s="510"/>
      <c r="G22" s="510"/>
      <c r="H22" s="510"/>
      <c r="I22" s="510"/>
      <c r="J22" s="510"/>
      <c r="K22" s="510"/>
      <c r="L22" s="510"/>
      <c r="M22" s="511"/>
      <c r="N22" s="66"/>
      <c r="O22" s="66"/>
      <c r="P22" s="66"/>
      <c r="Q22" s="66"/>
      <c r="R22" s="66"/>
      <c r="S22" s="66"/>
      <c r="T22" s="66"/>
      <c r="U22" s="66"/>
      <c r="V22" s="66"/>
      <c r="W22" s="66"/>
      <c r="X22" s="66"/>
      <c r="Y22" s="66"/>
      <c r="Z22" s="66"/>
      <c r="AA22" s="66"/>
      <c r="AB22" s="66"/>
      <c r="AC22" s="66"/>
    </row>
    <row r="23" spans="1:29" ht="18" customHeight="1" thickBot="1">
      <c r="A23" s="477"/>
      <c r="B23" s="478"/>
      <c r="C23" s="135" t="s">
        <v>126</v>
      </c>
      <c r="D23" s="464"/>
      <c r="E23" s="465"/>
      <c r="F23" s="140" t="s">
        <v>61</v>
      </c>
      <c r="G23" s="465"/>
      <c r="H23" s="465"/>
      <c r="I23" s="465"/>
      <c r="J23" s="465"/>
      <c r="K23" s="465"/>
      <c r="L23" s="465"/>
      <c r="M23" s="466"/>
      <c r="N23" s="66"/>
      <c r="O23" s="66"/>
      <c r="P23" s="66"/>
      <c r="Q23" s="66"/>
      <c r="R23" s="66"/>
      <c r="S23" s="66"/>
      <c r="T23" s="66"/>
      <c r="U23" s="66"/>
      <c r="V23" s="66"/>
      <c r="W23" s="66"/>
      <c r="X23" s="66"/>
      <c r="Y23" s="66"/>
      <c r="Z23" s="66"/>
      <c r="AA23" s="66"/>
      <c r="AB23" s="66"/>
      <c r="AC23" s="66"/>
    </row>
    <row r="24" spans="1:29" ht="18" customHeight="1" thickBot="1">
      <c r="A24" s="477"/>
      <c r="B24" s="478"/>
      <c r="C24" s="135" t="s">
        <v>67</v>
      </c>
      <c r="D24" s="461"/>
      <c r="E24" s="462"/>
      <c r="F24" s="462"/>
      <c r="G24" s="462"/>
      <c r="H24" s="462"/>
      <c r="I24" s="462"/>
      <c r="J24" s="462"/>
      <c r="K24" s="462"/>
      <c r="L24" s="462"/>
      <c r="M24" s="463"/>
      <c r="N24" s="71"/>
      <c r="O24" s="71"/>
      <c r="P24" s="66"/>
      <c r="Q24" s="66"/>
      <c r="R24" s="66"/>
      <c r="S24" s="66"/>
      <c r="T24" s="66"/>
      <c r="U24" s="66"/>
      <c r="V24" s="66"/>
      <c r="W24" s="66"/>
      <c r="X24" s="66"/>
      <c r="Y24" s="66"/>
      <c r="Z24" s="66"/>
      <c r="AA24" s="66"/>
      <c r="AB24" s="66"/>
      <c r="AC24" s="66"/>
    </row>
    <row r="25" spans="1:29" ht="18" customHeight="1" thickBot="1">
      <c r="A25" s="479"/>
      <c r="B25" s="480"/>
      <c r="C25" s="135" t="s">
        <v>127</v>
      </c>
      <c r="D25" s="464"/>
      <c r="E25" s="465"/>
      <c r="F25" s="140" t="s">
        <v>61</v>
      </c>
      <c r="G25" s="465"/>
      <c r="H25" s="465"/>
      <c r="I25" s="465"/>
      <c r="J25" s="465"/>
      <c r="K25" s="465"/>
      <c r="L25" s="465"/>
      <c r="M25" s="466"/>
      <c r="N25" s="72"/>
      <c r="O25" s="72"/>
      <c r="P25" s="66"/>
      <c r="Q25" s="66"/>
      <c r="R25" s="66"/>
      <c r="S25" s="66"/>
      <c r="T25" s="66"/>
      <c r="U25" s="66"/>
      <c r="V25" s="66"/>
      <c r="W25" s="66"/>
      <c r="X25" s="66"/>
      <c r="Y25" s="66"/>
      <c r="Z25" s="66"/>
      <c r="AA25" s="66"/>
      <c r="AB25" s="66"/>
      <c r="AC25" s="66"/>
    </row>
    <row r="26" spans="1:29" ht="18" customHeight="1" thickBot="1">
      <c r="A26" s="452" t="s">
        <v>362</v>
      </c>
      <c r="B26" s="453"/>
      <c r="C26" s="454"/>
      <c r="D26" s="144" t="s">
        <v>42</v>
      </c>
      <c r="E26" s="145" t="s">
        <v>69</v>
      </c>
      <c r="F26" s="467" t="s">
        <v>194</v>
      </c>
      <c r="G26" s="468"/>
      <c r="H26" s="468"/>
      <c r="I26" s="469" t="s">
        <v>77</v>
      </c>
      <c r="J26" s="470"/>
      <c r="K26" s="470"/>
      <c r="L26" s="470"/>
      <c r="M26" s="471"/>
      <c r="N26" s="75"/>
      <c r="O26" s="70"/>
      <c r="P26" s="66"/>
      <c r="Q26" s="66"/>
      <c r="R26" s="66"/>
      <c r="S26" s="66"/>
      <c r="T26" s="66"/>
      <c r="U26" s="66"/>
      <c r="V26" s="66"/>
      <c r="W26" s="66"/>
      <c r="X26" s="66"/>
      <c r="Y26" s="66"/>
      <c r="Z26" s="66"/>
      <c r="AA26" s="66"/>
      <c r="AB26" s="66"/>
      <c r="AC26" s="66"/>
    </row>
    <row r="27" spans="1:29" ht="18" customHeight="1" thickBot="1">
      <c r="A27" s="455"/>
      <c r="B27" s="456"/>
      <c r="C27" s="457"/>
      <c r="D27" s="133" t="s">
        <v>169</v>
      </c>
      <c r="E27" s="146" t="s">
        <v>70</v>
      </c>
      <c r="F27" s="147" t="s">
        <v>81</v>
      </c>
      <c r="G27" s="148"/>
      <c r="H27" s="131"/>
      <c r="I27" s="131"/>
      <c r="J27" s="131"/>
      <c r="K27" s="131"/>
      <c r="L27" s="131"/>
      <c r="M27" s="149"/>
      <c r="N27" s="76"/>
      <c r="O27" s="76"/>
      <c r="P27" s="66"/>
      <c r="R27" s="66"/>
      <c r="S27" s="66"/>
      <c r="T27" s="66"/>
      <c r="U27" s="66"/>
      <c r="V27" s="66"/>
      <c r="W27" s="66"/>
      <c r="X27" s="66"/>
      <c r="Y27" s="66"/>
      <c r="Z27" s="66"/>
      <c r="AA27" s="66"/>
      <c r="AB27" s="66"/>
      <c r="AC27" s="66"/>
    </row>
    <row r="28" spans="1:29" ht="36" customHeight="1" thickBot="1">
      <c r="A28" s="455"/>
      <c r="B28" s="456"/>
      <c r="C28" s="457"/>
      <c r="D28" s="133" t="s">
        <v>288</v>
      </c>
      <c r="E28" s="150" t="s">
        <v>84</v>
      </c>
      <c r="F28" s="472"/>
      <c r="G28" s="473"/>
      <c r="H28" s="473"/>
      <c r="I28" s="473"/>
      <c r="J28" s="473"/>
      <c r="K28" s="473"/>
      <c r="L28" s="473"/>
      <c r="M28" s="474"/>
      <c r="N28" s="73"/>
      <c r="O28" s="74"/>
      <c r="P28" s="74"/>
      <c r="R28" s="66"/>
      <c r="S28" s="66"/>
      <c r="T28" s="66"/>
      <c r="U28" s="66"/>
      <c r="V28" s="66"/>
      <c r="W28" s="66"/>
      <c r="X28" s="66"/>
      <c r="Y28" s="66"/>
      <c r="Z28" s="66"/>
      <c r="AA28" s="66"/>
      <c r="AB28" s="66"/>
      <c r="AC28" s="66"/>
    </row>
    <row r="29" spans="1:29" s="77" customFormat="1" ht="18" customHeight="1" thickBot="1">
      <c r="A29" s="455"/>
      <c r="B29" s="456"/>
      <c r="C29" s="457"/>
      <c r="D29" s="135" t="s">
        <v>67</v>
      </c>
      <c r="E29" s="461"/>
      <c r="F29" s="462"/>
      <c r="G29" s="462"/>
      <c r="H29" s="462"/>
      <c r="I29" s="462"/>
      <c r="J29" s="462"/>
      <c r="K29" s="462"/>
      <c r="L29" s="462"/>
      <c r="M29" s="463"/>
      <c r="R29" s="66"/>
      <c r="S29" s="66"/>
      <c r="T29" s="66"/>
      <c r="U29" s="66"/>
      <c r="V29" s="66"/>
      <c r="W29" s="66"/>
      <c r="X29" s="66"/>
      <c r="Y29" s="66"/>
      <c r="Z29" s="66"/>
      <c r="AA29" s="66"/>
      <c r="AB29" s="66"/>
      <c r="AC29" s="66"/>
    </row>
    <row r="30" spans="1:29" s="77" customFormat="1" ht="18" customHeight="1" thickBot="1">
      <c r="A30" s="458"/>
      <c r="B30" s="459"/>
      <c r="C30" s="460"/>
      <c r="D30" s="151" t="s">
        <v>38</v>
      </c>
      <c r="E30" s="464"/>
      <c r="F30" s="465"/>
      <c r="G30" s="152" t="s">
        <v>61</v>
      </c>
      <c r="H30" s="465"/>
      <c r="I30" s="465"/>
      <c r="J30" s="465"/>
      <c r="K30" s="465"/>
      <c r="L30" s="465"/>
      <c r="M30" s="466"/>
      <c r="R30" s="66"/>
      <c r="S30" s="66"/>
      <c r="T30" s="66"/>
      <c r="U30" s="66"/>
      <c r="V30" s="66"/>
      <c r="W30" s="66"/>
      <c r="X30" s="66"/>
      <c r="Y30" s="66"/>
      <c r="Z30" s="66"/>
      <c r="AA30" s="66"/>
      <c r="AB30" s="66"/>
      <c r="AC30" s="66"/>
    </row>
    <row r="31" spans="1:29" ht="18" customHeight="1" thickBot="1">
      <c r="A31" s="452" t="s">
        <v>400</v>
      </c>
      <c r="B31" s="453"/>
      <c r="C31" s="454"/>
      <c r="D31" s="225" t="s">
        <v>401</v>
      </c>
      <c r="E31" s="145" t="s">
        <v>82</v>
      </c>
      <c r="F31" s="432"/>
      <c r="G31" s="433"/>
      <c r="H31" s="178"/>
      <c r="I31" s="178"/>
      <c r="J31" s="179"/>
      <c r="K31" s="413" t="s">
        <v>406</v>
      </c>
      <c r="L31" s="414"/>
      <c r="M31" s="415"/>
      <c r="N31" s="75"/>
      <c r="O31" s="70"/>
      <c r="P31" s="66"/>
      <c r="R31" s="66"/>
      <c r="S31" s="66"/>
      <c r="T31" s="66"/>
      <c r="U31" s="66"/>
      <c r="V31" s="66"/>
      <c r="W31" s="66"/>
      <c r="X31" s="66"/>
      <c r="Y31" s="66"/>
      <c r="Z31" s="66"/>
      <c r="AA31" s="66"/>
      <c r="AB31" s="66"/>
      <c r="AC31" s="66"/>
    </row>
    <row r="32" spans="1:29" ht="33" customHeight="1" thickBot="1">
      <c r="A32" s="455"/>
      <c r="B32" s="456"/>
      <c r="C32" s="457"/>
      <c r="D32" s="227" t="s">
        <v>407</v>
      </c>
      <c r="E32" s="434"/>
      <c r="F32" s="435"/>
      <c r="G32" s="435"/>
      <c r="H32" s="435"/>
      <c r="I32" s="435"/>
      <c r="J32" s="436"/>
      <c r="K32" s="437" t="s">
        <v>308</v>
      </c>
      <c r="L32" s="438"/>
      <c r="M32" s="439"/>
      <c r="N32" s="66"/>
      <c r="O32" s="66"/>
      <c r="P32" s="66"/>
      <c r="R32" s="66"/>
      <c r="S32" s="66"/>
      <c r="T32" s="66"/>
      <c r="U32" s="66"/>
      <c r="V32" s="66"/>
      <c r="W32" s="66"/>
      <c r="X32" s="66"/>
      <c r="Y32" s="66"/>
      <c r="Z32" s="66"/>
      <c r="AA32" s="66"/>
      <c r="AB32" s="66"/>
      <c r="AC32" s="66"/>
    </row>
    <row r="33" spans="1:30" ht="33" customHeight="1" thickBot="1">
      <c r="A33" s="458"/>
      <c r="B33" s="459"/>
      <c r="C33" s="460"/>
      <c r="D33" s="227" t="s">
        <v>408</v>
      </c>
      <c r="E33" s="434"/>
      <c r="F33" s="435"/>
      <c r="G33" s="435"/>
      <c r="H33" s="435"/>
      <c r="I33" s="435"/>
      <c r="J33" s="436"/>
      <c r="K33" s="437" t="s">
        <v>308</v>
      </c>
      <c r="L33" s="438"/>
      <c r="M33" s="439"/>
      <c r="N33" s="66"/>
      <c r="O33" s="66"/>
      <c r="P33" s="66"/>
      <c r="R33" s="66"/>
      <c r="S33" s="66"/>
      <c r="T33" s="66"/>
      <c r="U33" s="66"/>
      <c r="V33" s="66"/>
      <c r="W33" s="66"/>
      <c r="X33" s="66"/>
      <c r="Y33" s="66"/>
      <c r="Z33" s="66"/>
      <c r="AA33" s="66"/>
      <c r="AB33" s="66"/>
      <c r="AC33" s="66"/>
    </row>
    <row r="34" spans="1:30" ht="24" customHeight="1" thickBot="1">
      <c r="A34" s="440" t="s">
        <v>363</v>
      </c>
      <c r="B34" s="441"/>
      <c r="C34" s="442"/>
      <c r="D34" s="206" t="s">
        <v>116</v>
      </c>
      <c r="E34" s="427" t="s">
        <v>199</v>
      </c>
      <c r="F34" s="428"/>
      <c r="G34" s="428"/>
      <c r="H34" s="429"/>
      <c r="I34" s="430" t="s">
        <v>383</v>
      </c>
      <c r="J34" s="431"/>
      <c r="K34" s="446" t="s">
        <v>287</v>
      </c>
      <c r="L34" s="447"/>
      <c r="M34" s="448"/>
      <c r="N34" s="66"/>
      <c r="O34" s="70"/>
      <c r="Q34" s="66"/>
      <c r="R34" s="66"/>
      <c r="S34" s="66"/>
      <c r="T34" s="66"/>
      <c r="U34" s="66"/>
      <c r="V34" s="66"/>
      <c r="W34" s="66"/>
      <c r="X34" s="66"/>
      <c r="Y34" s="66"/>
      <c r="Z34" s="66"/>
      <c r="AA34" s="66"/>
      <c r="AB34" s="66"/>
      <c r="AC34" s="66"/>
    </row>
    <row r="35" spans="1:30" s="78" customFormat="1" ht="21" customHeight="1" thickBot="1">
      <c r="A35" s="443"/>
      <c r="B35" s="444"/>
      <c r="C35" s="445"/>
      <c r="D35" s="206" t="s">
        <v>43</v>
      </c>
      <c r="E35" s="449" t="s">
        <v>83</v>
      </c>
      <c r="F35" s="450"/>
      <c r="G35" s="450"/>
      <c r="H35" s="450"/>
      <c r="I35" s="450"/>
      <c r="J35" s="450"/>
      <c r="K35" s="450"/>
      <c r="L35" s="450"/>
      <c r="M35" s="451"/>
      <c r="Q35" s="66"/>
      <c r="R35" s="66"/>
      <c r="S35" s="66"/>
      <c r="T35" s="66"/>
      <c r="U35" s="66"/>
      <c r="V35" s="66"/>
      <c r="W35" s="66"/>
      <c r="X35" s="66"/>
      <c r="Y35" s="66"/>
      <c r="Z35" s="66"/>
      <c r="AA35" s="66"/>
      <c r="AB35" s="66"/>
      <c r="AC35" s="66"/>
      <c r="AD35" s="66"/>
    </row>
    <row r="36" spans="1:30" ht="7.5" customHeight="1" thickBot="1">
      <c r="A36" s="153"/>
      <c r="B36" s="153"/>
      <c r="C36" s="78"/>
      <c r="D36" s="78"/>
      <c r="E36" s="78"/>
      <c r="F36" s="80"/>
      <c r="G36" s="78"/>
      <c r="H36" s="78"/>
      <c r="I36" s="78"/>
      <c r="J36" s="78"/>
      <c r="K36" s="78"/>
      <c r="L36" s="78"/>
      <c r="M36" s="78"/>
      <c r="N36" s="66"/>
      <c r="O36" s="66"/>
    </row>
    <row r="37" spans="1:30" ht="14.25" thickBot="1">
      <c r="A37" s="100" t="s">
        <v>29</v>
      </c>
      <c r="B37" s="79"/>
      <c r="C37" s="78" t="s">
        <v>30</v>
      </c>
      <c r="D37" s="78"/>
      <c r="E37" s="78"/>
      <c r="F37" s="80"/>
      <c r="G37" s="78"/>
      <c r="H37" s="78"/>
      <c r="I37" s="78"/>
      <c r="J37" s="78"/>
      <c r="K37" s="78"/>
      <c r="L37" s="78"/>
      <c r="M37" s="78"/>
      <c r="N37" s="66"/>
      <c r="O37" s="66"/>
    </row>
    <row r="38" spans="1:30" ht="14.25" thickBot="1">
      <c r="A38" s="100"/>
      <c r="B38" s="81"/>
      <c r="C38" s="78" t="s">
        <v>44</v>
      </c>
      <c r="D38" s="78"/>
      <c r="E38" s="78"/>
      <c r="F38" s="80"/>
      <c r="G38" s="78"/>
      <c r="H38" s="78"/>
      <c r="I38" s="78"/>
      <c r="J38" s="78"/>
      <c r="K38" s="78"/>
      <c r="L38" s="78"/>
      <c r="M38" s="78"/>
      <c r="N38" s="66"/>
      <c r="O38" s="66"/>
    </row>
    <row r="39" spans="1:30">
      <c r="A39" s="100" t="s">
        <v>32</v>
      </c>
      <c r="B39" s="426" t="s">
        <v>402</v>
      </c>
      <c r="C39" s="426"/>
      <c r="D39" s="426"/>
      <c r="E39" s="426"/>
      <c r="F39" s="426"/>
      <c r="G39" s="426"/>
      <c r="H39" s="426"/>
      <c r="I39" s="426"/>
      <c r="J39" s="426"/>
      <c r="K39" s="426"/>
      <c r="L39" s="426"/>
      <c r="M39" s="426"/>
      <c r="N39" s="66"/>
      <c r="O39" s="66"/>
    </row>
    <row r="64" spans="6:6" hidden="1">
      <c r="F64" s="66"/>
    </row>
    <row r="65" spans="6:6" hidden="1">
      <c r="F65" s="66"/>
    </row>
    <row r="66" spans="6:6" hidden="1">
      <c r="F66" s="66"/>
    </row>
    <row r="67" spans="6:6" hidden="1">
      <c r="F67" s="66"/>
    </row>
    <row r="68" spans="6:6" hidden="1">
      <c r="F68" s="66"/>
    </row>
    <row r="69" spans="6:6" hidden="1">
      <c r="F69" s="66"/>
    </row>
    <row r="70" spans="6:6" hidden="1">
      <c r="F70" s="66"/>
    </row>
    <row r="71" spans="6:6" hidden="1">
      <c r="F71" s="66"/>
    </row>
    <row r="72" spans="6:6" hidden="1">
      <c r="F72" s="66"/>
    </row>
    <row r="73" spans="6:6" hidden="1">
      <c r="F73" s="66"/>
    </row>
    <row r="74" spans="6:6" hidden="1">
      <c r="F74" s="66"/>
    </row>
    <row r="75" spans="6:6" hidden="1">
      <c r="F75" s="66"/>
    </row>
    <row r="76" spans="6:6" hidden="1">
      <c r="F76" s="66"/>
    </row>
    <row r="77" spans="6:6" hidden="1">
      <c r="F77" s="66"/>
    </row>
    <row r="78" spans="6:6" hidden="1">
      <c r="F78" s="66"/>
    </row>
    <row r="79" spans="6:6" hidden="1">
      <c r="F79" s="66"/>
    </row>
    <row r="80" spans="6:6" hidden="1">
      <c r="F80" s="66"/>
    </row>
    <row r="81" spans="6:6" hidden="1">
      <c r="F81" s="66"/>
    </row>
    <row r="82" spans="6:6" hidden="1">
      <c r="F82" s="66"/>
    </row>
    <row r="83" spans="6:6" hidden="1">
      <c r="F83" s="66"/>
    </row>
    <row r="84" spans="6:6" hidden="1">
      <c r="F84" s="66"/>
    </row>
    <row r="85" spans="6:6" hidden="1">
      <c r="F85" s="66"/>
    </row>
    <row r="86" spans="6:6" hidden="1">
      <c r="F86" s="66"/>
    </row>
    <row r="87" spans="6:6" hidden="1">
      <c r="F87" s="66"/>
    </row>
    <row r="88" spans="6:6" hidden="1">
      <c r="F88" s="66"/>
    </row>
    <row r="89" spans="6:6" hidden="1">
      <c r="F89" s="66"/>
    </row>
    <row r="90" spans="6:6" hidden="1">
      <c r="F90" s="66"/>
    </row>
    <row r="91" spans="6:6" hidden="1">
      <c r="F91" s="66"/>
    </row>
    <row r="92" spans="6:6" hidden="1">
      <c r="F92" s="66"/>
    </row>
    <row r="93" spans="6:6" hidden="1">
      <c r="F93" s="66"/>
    </row>
    <row r="94" spans="6:6" hidden="1">
      <c r="F94" s="66"/>
    </row>
    <row r="95" spans="6:6" hidden="1">
      <c r="F95" s="66"/>
    </row>
    <row r="96" spans="6:6" hidden="1">
      <c r="F96" s="66"/>
    </row>
    <row r="97" spans="6:6" hidden="1">
      <c r="F97" s="66"/>
    </row>
    <row r="98" spans="6:6" hidden="1">
      <c r="F98" s="66"/>
    </row>
    <row r="99" spans="6:6" hidden="1">
      <c r="F99" s="66"/>
    </row>
    <row r="100" spans="6:6" hidden="1">
      <c r="F100" s="66"/>
    </row>
    <row r="101" spans="6:6" hidden="1">
      <c r="F101" s="66"/>
    </row>
    <row r="102" spans="6:6" hidden="1">
      <c r="F102" s="66"/>
    </row>
    <row r="103" spans="6:6" hidden="1">
      <c r="F103" s="66"/>
    </row>
    <row r="104" spans="6:6" hidden="1">
      <c r="F104" s="66"/>
    </row>
    <row r="105" spans="6:6" hidden="1">
      <c r="F105" s="66"/>
    </row>
    <row r="106" spans="6:6" hidden="1">
      <c r="F106" s="66"/>
    </row>
    <row r="107" spans="6:6" hidden="1">
      <c r="F107" s="66"/>
    </row>
    <row r="108" spans="6:6" hidden="1">
      <c r="F108" s="66"/>
    </row>
    <row r="109" spans="6:6" hidden="1">
      <c r="F109" s="66"/>
    </row>
    <row r="110" spans="6:6" hidden="1">
      <c r="F110" s="66"/>
    </row>
    <row r="111" spans="6:6" hidden="1">
      <c r="F111" s="66"/>
    </row>
    <row r="112" spans="6:6" hidden="1">
      <c r="F112" s="66"/>
    </row>
    <row r="113" spans="6:6" hidden="1">
      <c r="F113" s="66"/>
    </row>
    <row r="114" spans="6:6">
      <c r="F114" s="67"/>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E34:H34"/>
    <mergeCell ref="I34:J34"/>
    <mergeCell ref="F31:G31"/>
    <mergeCell ref="K31:M31"/>
    <mergeCell ref="E32:J32"/>
    <mergeCell ref="K32:M32"/>
    <mergeCell ref="A34:C35"/>
    <mergeCell ref="K34:M34"/>
    <mergeCell ref="E35:M35"/>
    <mergeCell ref="E33:J33"/>
    <mergeCell ref="K33:M33"/>
    <mergeCell ref="A31:C33"/>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28" xr:uid="{00000000-0002-0000-0200-000001000000}">
      <formula1>$Y$6:$Y$11</formula1>
    </dataValidation>
    <dataValidation type="list" errorStyle="warning" allowBlank="1" showInputMessage="1" showErrorMessage="1" sqref="E13" xr:uid="{00000000-0002-0000-0200-000002000000}">
      <formula1>$T$6:$T$16</formula1>
    </dataValidation>
    <dataValidation type="list" errorStyle="warning" allowBlank="1" showInputMessage="1" showErrorMessage="1" sqref="I26:M26" xr:uid="{00000000-0002-0000-0200-000003000000}">
      <formula1>$X$6:$X$8</formula1>
    </dataValidation>
    <dataValidation type="list" errorStyle="warning" allowBlank="1" showInputMessage="1" showErrorMessage="1" sqref="D17:E17" xr:uid="{00000000-0002-0000-0200-000004000000}">
      <formula1>$V$6:$V$8</formula1>
    </dataValidation>
    <dataValidation type="list" errorStyle="warning" allowBlank="1" showInputMessage="1" showErrorMessage="1" sqref="D16" xr:uid="{00000000-0002-0000-0200-000005000000}">
      <formula1>$U$6:$U$7</formula1>
    </dataValidation>
    <dataValidation type="list" errorStyle="warning" allowBlank="1" showErrorMessage="1" sqref="E12:F12" xr:uid="{00000000-0002-0000-0200-000006000000}">
      <formula1>$S$6:$S$7</formula1>
    </dataValidation>
    <dataValidation type="list" errorStyle="warning" allowBlank="1" showInputMessage="1" showErrorMessage="1" sqref="E35:M35" xr:uid="{00000000-0002-0000-0200-000007000000}">
      <formula1>$AC$6:$AC$12</formula1>
    </dataValidation>
    <dataValidation type="list" errorStyle="warning" allowBlank="1" showInputMessage="1" showErrorMessage="1" sqref="E34" xr:uid="{00000000-0002-0000-0200-000008000000}">
      <formula1>$AB$6:$AB$10</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26" xr:uid="{00000000-0002-0000-0200-00000A000000}">
      <formula1>$W$6:$W$7</formula1>
    </dataValidation>
    <dataValidation type="list" errorStyle="warning" allowBlank="1" showInputMessage="1" showErrorMessage="1" sqref="E31" xr:uid="{00000000-0002-0000-0200-00000B000000}">
      <formula1>$Z$6:$Z$8</formula1>
    </dataValidation>
    <dataValidation allowBlank="1" showInputMessage="1" showErrorMessage="1" prompt="入力は_x000a_西暦/月/日" sqref="G25:L25 D25:E25 E30 G30:H30 G23:L23 D23:E23" xr:uid="{00000000-0002-0000-0200-00000C000000}"/>
    <dataValidation allowBlank="1" showErrorMessage="1" sqref="E10:F10" xr:uid="{00000000-0002-0000-0200-00000D000000}"/>
    <dataValidation type="list" errorStyle="warning" allowBlank="1" showInputMessage="1" showErrorMessage="1" sqref="L9:M9" xr:uid="{00000000-0002-0000-0200-00000E000000}">
      <formula1>$R$6:$R$7</formula1>
    </dataValidation>
    <dataValidation type="custom" allowBlank="1" showInputMessage="1" showErrorMessage="1" sqref="E9:F9" xr:uid="{00000000-0002-0000-0200-00000F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10000000}"/>
    <dataValidation allowBlank="1" showInputMessage="1" showErrorMessage="1" promptTitle="CORINS登録番号の記入例" prompt="_x000a_　・1234-5678W_x000a_　　（4桁-4桁+英字）_x000a_　・1234567890_x000a_　　（10桁の数字）" sqref="I13" xr:uid="{00000000-0002-0000-0200-000011000000}"/>
    <dataValidation type="list" errorStyle="warning" allowBlank="1" showInputMessage="1" showErrorMessage="1" sqref="E8:F8" xr:uid="{00000000-0002-0000-0200-000012000000}">
      <formula1>$Q$6:$Q$7</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53" sqref="F53:H53"/>
    </sheetView>
  </sheetViews>
  <sheetFormatPr defaultRowHeight="12" outlineLevelCol="1"/>
  <cols>
    <col min="1" max="2" width="4.375" style="82" customWidth="1"/>
    <col min="3" max="3" width="28.375" style="82" customWidth="1"/>
    <col min="4" max="4" width="3.625" style="82" customWidth="1"/>
    <col min="5" max="5" width="14.625" style="82" customWidth="1"/>
    <col min="6" max="6" width="5.125" style="82" customWidth="1"/>
    <col min="7" max="7" width="7.125" style="70" customWidth="1"/>
    <col min="8" max="8" width="3.75" style="82" customWidth="1"/>
    <col min="9" max="9" width="5.125" style="82" customWidth="1"/>
    <col min="10" max="13" width="3.125" style="82" customWidth="1"/>
    <col min="14" max="14" width="2.875" style="82" customWidth="1"/>
    <col min="15" max="15" width="1.75" style="82" customWidth="1"/>
    <col min="16" max="16" width="2.625" style="82" customWidth="1"/>
    <col min="17" max="17" width="4.875" style="82" customWidth="1"/>
    <col min="18" max="18" width="2.125" style="82" customWidth="1"/>
    <col min="19" max="19" width="3.125" style="82" customWidth="1"/>
    <col min="20" max="20" width="9.125" style="82" customWidth="1"/>
    <col min="21" max="24" width="9.125" style="88" hidden="1" customWidth="1" outlineLevel="1"/>
    <col min="25" max="25" width="9.125" style="88" customWidth="1" collapsed="1"/>
    <col min="26" max="26" width="9.125" style="88" customWidth="1"/>
    <col min="27" max="33" width="9" style="88"/>
    <col min="34" max="16384" width="9" style="82"/>
  </cols>
  <sheetData>
    <row r="1" spans="1:24" ht="14.25" customHeight="1" thickBot="1">
      <c r="A1" s="194" t="s">
        <v>403</v>
      </c>
      <c r="Q1" s="83"/>
    </row>
    <row r="2" spans="1:24" ht="12.75" customHeight="1" thickBot="1">
      <c r="H2" s="533" t="s">
        <v>0</v>
      </c>
      <c r="I2" s="694"/>
      <c r="J2" s="521">
        <f>'様式-1-Ⅰ（土木）'!H2</f>
        <v>24020901</v>
      </c>
      <c r="K2" s="522"/>
      <c r="L2" s="522"/>
      <c r="M2" s="522"/>
      <c r="N2" s="522"/>
      <c r="O2" s="522"/>
      <c r="P2" s="523"/>
      <c r="Q2" s="195"/>
    </row>
    <row r="3" spans="1:24" ht="15.75" customHeight="1" thickBot="1">
      <c r="A3" s="695" t="s">
        <v>364</v>
      </c>
      <c r="B3" s="695"/>
      <c r="C3" s="695"/>
      <c r="D3" s="695"/>
      <c r="E3" s="695"/>
      <c r="F3" s="695"/>
      <c r="G3" s="695"/>
      <c r="H3" s="695"/>
      <c r="I3" s="695"/>
      <c r="J3" s="695"/>
      <c r="K3" s="695"/>
      <c r="L3" s="695"/>
      <c r="M3" s="695"/>
      <c r="N3" s="695"/>
      <c r="O3" s="695"/>
      <c r="P3" s="695"/>
      <c r="Q3" s="695"/>
    </row>
    <row r="4" spans="1:24" ht="24.95" customHeight="1" thickBot="1">
      <c r="A4" s="696" t="s">
        <v>365</v>
      </c>
      <c r="B4" s="697"/>
      <c r="C4" s="698"/>
      <c r="D4" s="681" t="s">
        <v>128</v>
      </c>
      <c r="E4" s="175" t="s">
        <v>155</v>
      </c>
      <c r="F4" s="702" t="s">
        <v>82</v>
      </c>
      <c r="G4" s="703"/>
      <c r="H4" s="703"/>
      <c r="I4" s="703"/>
      <c r="J4" s="704"/>
      <c r="K4" s="705" t="s">
        <v>314</v>
      </c>
      <c r="L4" s="706"/>
      <c r="M4" s="706"/>
      <c r="N4" s="706"/>
      <c r="O4" s="706"/>
      <c r="P4" s="706"/>
      <c r="Q4" s="707"/>
      <c r="S4" s="70"/>
      <c r="U4" s="94" t="s">
        <v>149</v>
      </c>
      <c r="X4" s="88" t="s">
        <v>153</v>
      </c>
    </row>
    <row r="5" spans="1:24" ht="15" customHeight="1" thickBot="1">
      <c r="A5" s="699"/>
      <c r="B5" s="700"/>
      <c r="C5" s="701"/>
      <c r="D5" s="682"/>
      <c r="E5" s="196" t="s">
        <v>289</v>
      </c>
      <c r="F5" s="686"/>
      <c r="G5" s="687"/>
      <c r="H5" s="687"/>
      <c r="I5" s="687"/>
      <c r="J5" s="687"/>
      <c r="K5" s="687"/>
      <c r="L5" s="687"/>
      <c r="M5" s="687"/>
      <c r="N5" s="687"/>
      <c r="O5" s="687"/>
      <c r="P5" s="687"/>
      <c r="Q5" s="688"/>
      <c r="U5" s="88" t="s">
        <v>150</v>
      </c>
      <c r="X5" s="88" t="s">
        <v>156</v>
      </c>
    </row>
    <row r="6" spans="1:24" ht="15" customHeight="1" thickBot="1">
      <c r="A6" s="699"/>
      <c r="B6" s="700"/>
      <c r="C6" s="701"/>
      <c r="D6" s="682"/>
      <c r="E6" s="197" t="s">
        <v>290</v>
      </c>
      <c r="F6" s="686"/>
      <c r="G6" s="687"/>
      <c r="H6" s="687"/>
      <c r="I6" s="687"/>
      <c r="J6" s="687"/>
      <c r="K6" s="687"/>
      <c r="L6" s="687"/>
      <c r="M6" s="687"/>
      <c r="N6" s="687"/>
      <c r="O6" s="687"/>
      <c r="P6" s="687"/>
      <c r="Q6" s="688"/>
      <c r="U6" s="88" t="s">
        <v>151</v>
      </c>
      <c r="X6" s="88" t="s">
        <v>195</v>
      </c>
    </row>
    <row r="7" spans="1:24" ht="15" customHeight="1" thickBot="1">
      <c r="A7" s="699"/>
      <c r="B7" s="700"/>
      <c r="C7" s="701"/>
      <c r="D7" s="682"/>
      <c r="E7" s="196" t="s">
        <v>291</v>
      </c>
      <c r="F7" s="686"/>
      <c r="G7" s="687"/>
      <c r="H7" s="687"/>
      <c r="I7" s="687"/>
      <c r="J7" s="687"/>
      <c r="K7" s="687"/>
      <c r="L7" s="687"/>
      <c r="M7" s="687"/>
      <c r="N7" s="687"/>
      <c r="O7" s="687"/>
      <c r="P7" s="687"/>
      <c r="Q7" s="688"/>
      <c r="U7" s="88" t="s">
        <v>152</v>
      </c>
      <c r="X7" s="88" t="s">
        <v>196</v>
      </c>
    </row>
    <row r="8" spans="1:24" ht="15" customHeight="1" thickBot="1">
      <c r="A8" s="699"/>
      <c r="B8" s="700"/>
      <c r="C8" s="701"/>
      <c r="D8" s="682"/>
      <c r="E8" s="197" t="s">
        <v>292</v>
      </c>
      <c r="F8" s="686"/>
      <c r="G8" s="687"/>
      <c r="H8" s="687"/>
      <c r="I8" s="687"/>
      <c r="J8" s="687"/>
      <c r="K8" s="687"/>
      <c r="L8" s="687"/>
      <c r="M8" s="687"/>
      <c r="N8" s="687"/>
      <c r="O8" s="687"/>
      <c r="P8" s="687"/>
      <c r="Q8" s="688"/>
    </row>
    <row r="9" spans="1:24" ht="15" customHeight="1" thickBot="1">
      <c r="A9" s="699"/>
      <c r="B9" s="700"/>
      <c r="C9" s="701"/>
      <c r="D9" s="682"/>
      <c r="E9" s="196" t="s">
        <v>293</v>
      </c>
      <c r="F9" s="686"/>
      <c r="G9" s="687"/>
      <c r="H9" s="687"/>
      <c r="I9" s="687"/>
      <c r="J9" s="687"/>
      <c r="K9" s="687"/>
      <c r="L9" s="687"/>
      <c r="M9" s="687"/>
      <c r="N9" s="687"/>
      <c r="O9" s="687"/>
      <c r="P9" s="687"/>
      <c r="Q9" s="688"/>
    </row>
    <row r="10" spans="1:24" ht="15" customHeight="1" thickBot="1">
      <c r="A10" s="699"/>
      <c r="B10" s="700"/>
      <c r="C10" s="701"/>
      <c r="D10" s="682"/>
      <c r="E10" s="198" t="s">
        <v>294</v>
      </c>
      <c r="F10" s="686"/>
      <c r="G10" s="687"/>
      <c r="H10" s="687"/>
      <c r="I10" s="687"/>
      <c r="J10" s="687"/>
      <c r="K10" s="687"/>
      <c r="L10" s="687"/>
      <c r="M10" s="687"/>
      <c r="N10" s="687"/>
      <c r="O10" s="687"/>
      <c r="P10" s="687"/>
      <c r="Q10" s="688"/>
    </row>
    <row r="11" spans="1:24" ht="15" customHeight="1" thickBot="1">
      <c r="A11" s="699"/>
      <c r="B11" s="700"/>
      <c r="C11" s="701"/>
      <c r="D11" s="681" t="s">
        <v>148</v>
      </c>
      <c r="E11" s="154" t="s">
        <v>210</v>
      </c>
      <c r="F11" s="593" t="s">
        <v>69</v>
      </c>
      <c r="G11" s="683"/>
      <c r="H11" s="690"/>
      <c r="I11" s="155"/>
      <c r="J11" s="156"/>
      <c r="K11" s="156"/>
      <c r="L11" s="156"/>
      <c r="M11" s="156"/>
      <c r="N11" s="156"/>
      <c r="O11" s="156"/>
      <c r="P11" s="156"/>
      <c r="Q11" s="157"/>
      <c r="S11" s="70"/>
    </row>
    <row r="12" spans="1:24" ht="15" customHeight="1" thickBot="1">
      <c r="A12" s="699"/>
      <c r="B12" s="700"/>
      <c r="C12" s="701"/>
      <c r="D12" s="682"/>
      <c r="E12" s="691" t="s">
        <v>366</v>
      </c>
      <c r="F12" s="607" t="s">
        <v>295</v>
      </c>
      <c r="G12" s="685"/>
      <c r="H12" s="660" t="s">
        <v>215</v>
      </c>
      <c r="I12" s="661"/>
      <c r="J12" s="661"/>
      <c r="K12" s="661"/>
      <c r="L12" s="607" t="s">
        <v>85</v>
      </c>
      <c r="M12" s="608"/>
      <c r="N12" s="608"/>
      <c r="O12" s="608"/>
      <c r="P12" s="608"/>
      <c r="Q12" s="609"/>
      <c r="U12" s="88" t="s">
        <v>203</v>
      </c>
      <c r="V12" s="88" t="s">
        <v>299</v>
      </c>
      <c r="W12" s="88" t="s">
        <v>213</v>
      </c>
      <c r="X12" s="88" t="s">
        <v>255</v>
      </c>
    </row>
    <row r="13" spans="1:24" ht="15" customHeight="1" thickBot="1">
      <c r="A13" s="699"/>
      <c r="B13" s="700"/>
      <c r="C13" s="701"/>
      <c r="D13" s="689"/>
      <c r="E13" s="424"/>
      <c r="F13" s="692" t="s">
        <v>333</v>
      </c>
      <c r="G13" s="693"/>
      <c r="H13" s="680"/>
      <c r="I13" s="473"/>
      <c r="J13" s="473"/>
      <c r="K13" s="473"/>
      <c r="L13" s="473"/>
      <c r="M13" s="473"/>
      <c r="N13" s="473"/>
      <c r="O13" s="473"/>
      <c r="P13" s="473"/>
      <c r="Q13" s="474"/>
      <c r="U13" s="88" t="s">
        <v>212</v>
      </c>
      <c r="V13" s="88" t="s">
        <v>300</v>
      </c>
      <c r="W13" s="88" t="s">
        <v>246</v>
      </c>
      <c r="X13" s="88" t="s">
        <v>256</v>
      </c>
    </row>
    <row r="14" spans="1:24" ht="15" customHeight="1" thickBot="1">
      <c r="A14" s="699"/>
      <c r="B14" s="700"/>
      <c r="C14" s="701"/>
      <c r="D14" s="681" t="s">
        <v>202</v>
      </c>
      <c r="E14" s="154" t="s">
        <v>211</v>
      </c>
      <c r="F14" s="593" t="s">
        <v>69</v>
      </c>
      <c r="G14" s="683"/>
      <c r="H14" s="684"/>
      <c r="I14" s="155"/>
      <c r="J14" s="155"/>
      <c r="K14" s="155"/>
      <c r="L14" s="155"/>
      <c r="M14" s="155"/>
      <c r="N14" s="155"/>
      <c r="O14" s="155"/>
      <c r="P14" s="155"/>
      <c r="Q14" s="157"/>
      <c r="S14" s="70"/>
      <c r="U14" s="88" t="s">
        <v>209</v>
      </c>
      <c r="V14" s="88" t="s">
        <v>301</v>
      </c>
      <c r="X14" s="88" t="s">
        <v>257</v>
      </c>
    </row>
    <row r="15" spans="1:24" ht="15" customHeight="1" thickBot="1">
      <c r="A15" s="699"/>
      <c r="B15" s="700"/>
      <c r="C15" s="701"/>
      <c r="D15" s="682"/>
      <c r="E15" s="166" t="s">
        <v>214</v>
      </c>
      <c r="F15" s="607" t="s">
        <v>84</v>
      </c>
      <c r="G15" s="685"/>
      <c r="H15" s="660" t="s">
        <v>215</v>
      </c>
      <c r="I15" s="661"/>
      <c r="J15" s="661"/>
      <c r="K15" s="661"/>
      <c r="L15" s="607" t="s">
        <v>85</v>
      </c>
      <c r="M15" s="608"/>
      <c r="N15" s="608"/>
      <c r="O15" s="608"/>
      <c r="P15" s="608"/>
      <c r="Q15" s="609"/>
      <c r="U15" s="88" t="s">
        <v>216</v>
      </c>
      <c r="X15" s="88" t="s">
        <v>258</v>
      </c>
    </row>
    <row r="16" spans="1:24" ht="15" customHeight="1" thickBot="1">
      <c r="A16" s="360" t="s">
        <v>367</v>
      </c>
      <c r="B16" s="361"/>
      <c r="C16" s="671"/>
      <c r="D16" s="422" t="s">
        <v>58</v>
      </c>
      <c r="E16" s="592"/>
      <c r="F16" s="570" t="s">
        <v>82</v>
      </c>
      <c r="G16" s="571"/>
      <c r="H16" s="571"/>
      <c r="I16" s="571"/>
      <c r="J16" s="571"/>
      <c r="K16" s="571"/>
      <c r="L16" s="571"/>
      <c r="M16" s="571"/>
      <c r="N16" s="571"/>
      <c r="O16" s="571"/>
      <c r="P16" s="571"/>
      <c r="Q16" s="572"/>
      <c r="S16" s="70"/>
      <c r="X16" s="88" t="s">
        <v>259</v>
      </c>
    </row>
    <row r="17" spans="1:33" ht="15" customHeight="1" thickBot="1">
      <c r="A17" s="595"/>
      <c r="B17" s="596"/>
      <c r="C17" s="672"/>
      <c r="D17" s="678" t="s">
        <v>95</v>
      </c>
      <c r="E17" s="679"/>
      <c r="F17" s="643"/>
      <c r="G17" s="644"/>
      <c r="H17" s="644"/>
      <c r="I17" s="644"/>
      <c r="J17" s="644"/>
      <c r="K17" s="644"/>
      <c r="L17" s="644"/>
      <c r="M17" s="644"/>
      <c r="N17" s="644"/>
      <c r="O17" s="644"/>
      <c r="P17" s="644"/>
      <c r="Q17" s="645"/>
      <c r="U17" s="14" t="s">
        <v>197</v>
      </c>
      <c r="X17" s="88" t="s">
        <v>249</v>
      </c>
    </row>
    <row r="18" spans="1:33" ht="15" customHeight="1" thickBot="1">
      <c r="A18" s="595"/>
      <c r="B18" s="596"/>
      <c r="C18" s="672"/>
      <c r="D18" s="598" t="s">
        <v>59</v>
      </c>
      <c r="E18" s="425"/>
      <c r="F18" s="643"/>
      <c r="G18" s="644"/>
      <c r="H18" s="644"/>
      <c r="I18" s="644"/>
      <c r="J18" s="644"/>
      <c r="K18" s="644"/>
      <c r="L18" s="644"/>
      <c r="M18" s="644"/>
      <c r="N18" s="644"/>
      <c r="O18" s="644"/>
      <c r="P18" s="644"/>
      <c r="Q18" s="645"/>
      <c r="U18" s="14" t="s">
        <v>157</v>
      </c>
      <c r="X18" s="88" t="s">
        <v>167</v>
      </c>
    </row>
    <row r="19" spans="1:33" ht="15" customHeight="1" thickBot="1">
      <c r="A19" s="673"/>
      <c r="B19" s="674"/>
      <c r="C19" s="672"/>
      <c r="D19" s="678" t="s">
        <v>96</v>
      </c>
      <c r="E19" s="679"/>
      <c r="F19" s="643"/>
      <c r="G19" s="644"/>
      <c r="H19" s="644"/>
      <c r="I19" s="644"/>
      <c r="J19" s="644"/>
      <c r="K19" s="644"/>
      <c r="L19" s="644"/>
      <c r="M19" s="644"/>
      <c r="N19" s="644"/>
      <c r="O19" s="644"/>
      <c r="P19" s="644"/>
      <c r="Q19" s="645"/>
      <c r="U19" s="88" t="s">
        <v>198</v>
      </c>
      <c r="X19" s="88" t="s">
        <v>296</v>
      </c>
    </row>
    <row r="20" spans="1:33" ht="15" customHeight="1" thickBot="1">
      <c r="A20" s="675"/>
      <c r="B20" s="676"/>
      <c r="C20" s="677"/>
      <c r="D20" s="598" t="s">
        <v>60</v>
      </c>
      <c r="E20" s="425"/>
      <c r="F20" s="643"/>
      <c r="G20" s="644"/>
      <c r="H20" s="644"/>
      <c r="I20" s="644"/>
      <c r="J20" s="644"/>
      <c r="K20" s="644"/>
      <c r="L20" s="644"/>
      <c r="M20" s="644"/>
      <c r="N20" s="644"/>
      <c r="O20" s="644"/>
      <c r="P20" s="644"/>
      <c r="Q20" s="645"/>
      <c r="U20" s="95" t="s">
        <v>219</v>
      </c>
      <c r="X20" s="88" t="s">
        <v>297</v>
      </c>
    </row>
    <row r="21" spans="1:33" s="7" customFormat="1" ht="15" customHeight="1" thickBot="1">
      <c r="A21" s="549" t="s">
        <v>368</v>
      </c>
      <c r="B21" s="550"/>
      <c r="C21" s="551"/>
      <c r="D21" s="533" t="s">
        <v>28</v>
      </c>
      <c r="E21" s="423"/>
      <c r="F21" s="570" t="s">
        <v>82</v>
      </c>
      <c r="G21" s="571"/>
      <c r="H21" s="571"/>
      <c r="I21" s="571"/>
      <c r="J21" s="571"/>
      <c r="K21" s="571"/>
      <c r="L21" s="571"/>
      <c r="M21" s="571"/>
      <c r="N21" s="571"/>
      <c r="O21" s="571"/>
      <c r="P21" s="571"/>
      <c r="Q21" s="572"/>
      <c r="R21" s="20"/>
      <c r="S21" s="70"/>
      <c r="U21" s="14" t="s">
        <v>86</v>
      </c>
      <c r="V21" s="14"/>
      <c r="W21" s="14"/>
      <c r="X21" s="88" t="s">
        <v>298</v>
      </c>
      <c r="Y21" s="14"/>
      <c r="Z21" s="14"/>
      <c r="AA21" s="14"/>
      <c r="AB21" s="14"/>
      <c r="AC21" s="14"/>
      <c r="AD21" s="14"/>
      <c r="AE21" s="14"/>
      <c r="AF21" s="14"/>
      <c r="AG21" s="14"/>
    </row>
    <row r="22" spans="1:33" s="7" customFormat="1" ht="15" customHeight="1" thickBot="1">
      <c r="A22" s="666"/>
      <c r="B22" s="667"/>
      <c r="C22" s="668"/>
      <c r="D22" s="669" t="s">
        <v>304</v>
      </c>
      <c r="E22" s="670"/>
      <c r="F22" s="607" t="s">
        <v>84</v>
      </c>
      <c r="G22" s="608"/>
      <c r="H22" s="609"/>
      <c r="I22" s="660" t="s">
        <v>93</v>
      </c>
      <c r="J22" s="661"/>
      <c r="K22" s="662"/>
      <c r="L22" s="663"/>
      <c r="M22" s="664"/>
      <c r="N22" s="664"/>
      <c r="O22" s="664"/>
      <c r="P22" s="664"/>
      <c r="Q22" s="665"/>
      <c r="R22" s="20"/>
      <c r="U22" s="14" t="s">
        <v>217</v>
      </c>
      <c r="V22" s="14"/>
      <c r="W22" s="14"/>
      <c r="X22" s="88"/>
      <c r="Y22" s="14"/>
      <c r="Z22" s="14"/>
      <c r="AA22" s="14"/>
      <c r="AB22" s="14"/>
      <c r="AC22" s="14"/>
      <c r="AD22" s="14"/>
      <c r="AE22" s="14"/>
      <c r="AF22" s="14"/>
      <c r="AG22" s="14"/>
    </row>
    <row r="23" spans="1:33" s="7" customFormat="1" ht="15" customHeight="1" thickBot="1">
      <c r="A23" s="666"/>
      <c r="B23" s="667"/>
      <c r="C23" s="668"/>
      <c r="D23" s="641" t="s">
        <v>118</v>
      </c>
      <c r="E23" s="642"/>
      <c r="F23" s="643"/>
      <c r="G23" s="656"/>
      <c r="H23" s="656"/>
      <c r="I23" s="656"/>
      <c r="J23" s="656"/>
      <c r="K23" s="656"/>
      <c r="L23" s="656"/>
      <c r="M23" s="656"/>
      <c r="N23" s="656"/>
      <c r="O23" s="656"/>
      <c r="P23" s="656"/>
      <c r="Q23" s="657"/>
      <c r="R23" s="20"/>
      <c r="U23" s="14" t="s">
        <v>87</v>
      </c>
      <c r="V23" s="14"/>
      <c r="W23" s="14"/>
      <c r="X23" s="14"/>
      <c r="Y23" s="14"/>
      <c r="Z23" s="14"/>
      <c r="AA23" s="14"/>
      <c r="AB23" s="14"/>
      <c r="AC23" s="14"/>
      <c r="AD23" s="14"/>
      <c r="AE23" s="14"/>
      <c r="AF23" s="14"/>
      <c r="AG23" s="14"/>
    </row>
    <row r="24" spans="1:33" s="7" customFormat="1" ht="15" customHeight="1" thickBot="1">
      <c r="A24" s="666"/>
      <c r="B24" s="667"/>
      <c r="C24" s="668"/>
      <c r="D24" s="598" t="s">
        <v>65</v>
      </c>
      <c r="E24" s="425"/>
      <c r="F24" s="643"/>
      <c r="G24" s="656"/>
      <c r="H24" s="656"/>
      <c r="I24" s="656"/>
      <c r="J24" s="656"/>
      <c r="K24" s="656"/>
      <c r="L24" s="656"/>
      <c r="M24" s="656"/>
      <c r="N24" s="656"/>
      <c r="O24" s="656"/>
      <c r="P24" s="656"/>
      <c r="Q24" s="657"/>
      <c r="R24" s="20"/>
      <c r="U24" s="14" t="s">
        <v>207</v>
      </c>
      <c r="V24" s="14"/>
      <c r="W24" s="14"/>
      <c r="X24" s="14"/>
      <c r="Y24" s="14"/>
      <c r="Z24" s="14"/>
      <c r="AA24" s="14"/>
      <c r="AB24" s="14"/>
      <c r="AC24" s="14"/>
      <c r="AD24" s="14"/>
      <c r="AE24" s="14"/>
      <c r="AF24" s="14"/>
      <c r="AG24" s="14"/>
    </row>
    <row r="25" spans="1:33" s="7" customFormat="1" ht="15" customHeight="1" thickBot="1">
      <c r="A25" s="666"/>
      <c r="B25" s="667"/>
      <c r="C25" s="668"/>
      <c r="D25" s="658" t="s">
        <v>305</v>
      </c>
      <c r="E25" s="659"/>
      <c r="F25" s="607" t="s">
        <v>308</v>
      </c>
      <c r="G25" s="608"/>
      <c r="H25" s="609"/>
      <c r="I25" s="660" t="s">
        <v>94</v>
      </c>
      <c r="J25" s="661"/>
      <c r="K25" s="662"/>
      <c r="L25" s="663"/>
      <c r="M25" s="664"/>
      <c r="N25" s="664"/>
      <c r="O25" s="664"/>
      <c r="P25" s="664"/>
      <c r="Q25" s="665"/>
      <c r="R25" s="20"/>
      <c r="U25" s="14" t="s">
        <v>218</v>
      </c>
      <c r="V25" s="14"/>
      <c r="W25" s="14"/>
      <c r="X25" s="14"/>
      <c r="Y25" s="14"/>
      <c r="Z25" s="14"/>
      <c r="AA25" s="14"/>
      <c r="AB25" s="14"/>
      <c r="AC25" s="14"/>
      <c r="AD25" s="14"/>
      <c r="AE25" s="14"/>
      <c r="AF25" s="14"/>
      <c r="AG25" s="14"/>
    </row>
    <row r="26" spans="1:33" s="7" customFormat="1" ht="15" customHeight="1" thickBot="1">
      <c r="A26" s="666"/>
      <c r="B26" s="667"/>
      <c r="C26" s="668"/>
      <c r="D26" s="641" t="s">
        <v>119</v>
      </c>
      <c r="E26" s="642"/>
      <c r="F26" s="643"/>
      <c r="G26" s="644"/>
      <c r="H26" s="644"/>
      <c r="I26" s="644"/>
      <c r="J26" s="644"/>
      <c r="K26" s="644"/>
      <c r="L26" s="644"/>
      <c r="M26" s="644"/>
      <c r="N26" s="644"/>
      <c r="O26" s="644"/>
      <c r="P26" s="644"/>
      <c r="Q26" s="645"/>
      <c r="R26" s="20"/>
      <c r="U26" s="14"/>
      <c r="V26" s="14"/>
      <c r="W26" s="14"/>
      <c r="X26" s="14"/>
      <c r="Y26" s="14"/>
      <c r="Z26" s="14"/>
      <c r="AA26" s="14"/>
      <c r="AB26" s="14"/>
      <c r="AC26" s="14"/>
      <c r="AD26" s="14"/>
      <c r="AE26" s="14"/>
      <c r="AF26" s="14"/>
      <c r="AG26" s="14"/>
    </row>
    <row r="27" spans="1:33" s="7" customFormat="1" ht="15" customHeight="1" thickBot="1">
      <c r="A27" s="589"/>
      <c r="B27" s="590"/>
      <c r="C27" s="591"/>
      <c r="D27" s="598" t="s">
        <v>66</v>
      </c>
      <c r="E27" s="425"/>
      <c r="F27" s="643"/>
      <c r="G27" s="644"/>
      <c r="H27" s="644"/>
      <c r="I27" s="644"/>
      <c r="J27" s="644"/>
      <c r="K27" s="644"/>
      <c r="L27" s="644"/>
      <c r="M27" s="644"/>
      <c r="N27" s="644"/>
      <c r="O27" s="644"/>
      <c r="P27" s="644"/>
      <c r="Q27" s="645"/>
      <c r="R27" s="20"/>
      <c r="U27" s="95" t="s">
        <v>334</v>
      </c>
      <c r="V27" s="14"/>
      <c r="W27" s="14"/>
      <c r="X27" s="14" t="s">
        <v>220</v>
      </c>
      <c r="Z27" s="14"/>
      <c r="AA27" s="14"/>
      <c r="AB27" s="14"/>
      <c r="AC27" s="14"/>
      <c r="AD27" s="14"/>
      <c r="AE27" s="14"/>
      <c r="AF27" s="14"/>
      <c r="AG27" s="14"/>
    </row>
    <row r="28" spans="1:33" s="7" customFormat="1" ht="15" customHeight="1" thickBot="1">
      <c r="A28" s="636" t="s">
        <v>369</v>
      </c>
      <c r="B28" s="637"/>
      <c r="C28" s="638"/>
      <c r="D28" s="533" t="s">
        <v>47</v>
      </c>
      <c r="E28" s="423"/>
      <c r="F28" s="570" t="s">
        <v>199</v>
      </c>
      <c r="G28" s="571"/>
      <c r="H28" s="571"/>
      <c r="I28" s="571"/>
      <c r="J28" s="571"/>
      <c r="K28" s="571"/>
      <c r="L28" s="571"/>
      <c r="M28" s="571"/>
      <c r="N28" s="571"/>
      <c r="O28" s="571"/>
      <c r="P28" s="571"/>
      <c r="Q28" s="572"/>
      <c r="R28" s="20"/>
      <c r="S28" s="70"/>
      <c r="U28" s="14" t="s">
        <v>335</v>
      </c>
      <c r="V28" s="14"/>
      <c r="W28" s="14"/>
      <c r="X28" s="14" t="s">
        <v>221</v>
      </c>
      <c r="Z28" s="14"/>
      <c r="AA28" s="14"/>
      <c r="AB28" s="14"/>
      <c r="AC28" s="14"/>
      <c r="AD28" s="14"/>
      <c r="AE28" s="14"/>
      <c r="AF28" s="14"/>
      <c r="AG28" s="14"/>
    </row>
    <row r="29" spans="1:33" s="7" customFormat="1" ht="14.1" customHeight="1" thickBot="1">
      <c r="A29" s="636"/>
      <c r="B29" s="637"/>
      <c r="C29" s="638"/>
      <c r="D29" s="560" t="s">
        <v>48</v>
      </c>
      <c r="E29" s="558"/>
      <c r="F29" s="647" t="s">
        <v>302</v>
      </c>
      <c r="G29" s="648"/>
      <c r="H29" s="619"/>
      <c r="I29" s="620"/>
      <c r="J29" s="620"/>
      <c r="K29" s="620"/>
      <c r="L29" s="620"/>
      <c r="M29" s="620"/>
      <c r="N29" s="620"/>
      <c r="O29" s="620"/>
      <c r="P29" s="620"/>
      <c r="Q29" s="621"/>
      <c r="R29" s="20"/>
      <c r="U29" s="14" t="s">
        <v>218</v>
      </c>
      <c r="V29" s="14"/>
      <c r="W29" s="14"/>
      <c r="X29" s="14" t="s">
        <v>218</v>
      </c>
      <c r="Z29" s="14"/>
      <c r="AA29" s="14"/>
      <c r="AB29" s="14"/>
      <c r="AC29" s="14"/>
      <c r="AD29" s="14"/>
      <c r="AE29" s="14"/>
      <c r="AF29" s="14"/>
      <c r="AG29" s="14"/>
    </row>
    <row r="30" spans="1:33" s="7" customFormat="1" ht="14.1" customHeight="1" thickBot="1">
      <c r="A30" s="636"/>
      <c r="B30" s="637"/>
      <c r="C30" s="638"/>
      <c r="D30" s="598"/>
      <c r="E30" s="646"/>
      <c r="F30" s="649"/>
      <c r="G30" s="650"/>
      <c r="H30" s="622"/>
      <c r="I30" s="620"/>
      <c r="J30" s="620"/>
      <c r="K30" s="620"/>
      <c r="L30" s="620"/>
      <c r="M30" s="620"/>
      <c r="N30" s="620"/>
      <c r="O30" s="620"/>
      <c r="P30" s="620"/>
      <c r="Q30" s="621"/>
      <c r="R30" s="20"/>
      <c r="U30" s="14" t="s">
        <v>219</v>
      </c>
      <c r="V30" s="14"/>
      <c r="W30" s="14"/>
      <c r="X30" s="14" t="s">
        <v>219</v>
      </c>
      <c r="Z30" s="14"/>
      <c r="AA30" s="14"/>
      <c r="AB30" s="14"/>
      <c r="AC30" s="14"/>
      <c r="AD30" s="14"/>
      <c r="AE30" s="14"/>
      <c r="AF30" s="14"/>
      <c r="AG30" s="14"/>
    </row>
    <row r="31" spans="1:33" s="7" customFormat="1" ht="14.1" customHeight="1" thickBot="1">
      <c r="A31" s="636"/>
      <c r="B31" s="637"/>
      <c r="C31" s="638"/>
      <c r="D31" s="651" t="s">
        <v>303</v>
      </c>
      <c r="E31" s="652"/>
      <c r="F31" s="653" t="s">
        <v>246</v>
      </c>
      <c r="G31" s="650"/>
      <c r="H31" s="619"/>
      <c r="I31" s="620"/>
      <c r="J31" s="620"/>
      <c r="K31" s="620"/>
      <c r="L31" s="620"/>
      <c r="M31" s="620"/>
      <c r="N31" s="620"/>
      <c r="O31" s="620"/>
      <c r="P31" s="620"/>
      <c r="Q31" s="621"/>
      <c r="R31" s="20"/>
      <c r="U31" s="14" t="s">
        <v>88</v>
      </c>
      <c r="V31" s="14"/>
      <c r="W31" s="14"/>
      <c r="X31" s="14" t="s">
        <v>222</v>
      </c>
      <c r="Z31" s="14"/>
      <c r="AA31" s="14"/>
      <c r="AB31" s="14"/>
      <c r="AC31" s="14"/>
      <c r="AD31" s="14"/>
      <c r="AE31" s="14"/>
      <c r="AF31" s="14"/>
      <c r="AG31" s="14"/>
    </row>
    <row r="32" spans="1:33" s="7" customFormat="1" ht="14.1" customHeight="1" thickBot="1">
      <c r="A32" s="639"/>
      <c r="B32" s="587"/>
      <c r="C32" s="588"/>
      <c r="D32" s="598"/>
      <c r="E32" s="646"/>
      <c r="F32" s="654"/>
      <c r="G32" s="655"/>
      <c r="H32" s="622"/>
      <c r="I32" s="620"/>
      <c r="J32" s="620"/>
      <c r="K32" s="620"/>
      <c r="L32" s="620"/>
      <c r="M32" s="620"/>
      <c r="N32" s="620"/>
      <c r="O32" s="620"/>
      <c r="P32" s="620"/>
      <c r="Q32" s="621"/>
      <c r="R32" s="20"/>
      <c r="U32" s="14" t="s">
        <v>89</v>
      </c>
      <c r="V32" s="14"/>
      <c r="W32" s="14"/>
      <c r="X32" s="14" t="s">
        <v>223</v>
      </c>
      <c r="Z32" s="14"/>
      <c r="AA32" s="14"/>
      <c r="AB32" s="14"/>
      <c r="AC32" s="14"/>
      <c r="AD32" s="14"/>
      <c r="AE32" s="14"/>
      <c r="AF32" s="14"/>
      <c r="AG32" s="14"/>
    </row>
    <row r="33" spans="1:33" s="7" customFormat="1" ht="15" customHeight="1" thickBot="1">
      <c r="A33" s="636" t="s">
        <v>370</v>
      </c>
      <c r="B33" s="637"/>
      <c r="C33" s="638"/>
      <c r="D33" s="533" t="s">
        <v>47</v>
      </c>
      <c r="E33" s="423"/>
      <c r="F33" s="570" t="s">
        <v>199</v>
      </c>
      <c r="G33" s="571"/>
      <c r="H33" s="571"/>
      <c r="I33" s="571"/>
      <c r="J33" s="571"/>
      <c r="K33" s="571"/>
      <c r="L33" s="571"/>
      <c r="M33" s="571"/>
      <c r="N33" s="571"/>
      <c r="O33" s="571"/>
      <c r="P33" s="571"/>
      <c r="Q33" s="572"/>
      <c r="R33" s="20"/>
      <c r="S33" s="70"/>
      <c r="U33" s="14" t="s">
        <v>90</v>
      </c>
      <c r="V33" s="14"/>
      <c r="W33" s="14"/>
      <c r="X33" s="14" t="s">
        <v>224</v>
      </c>
      <c r="Z33" s="14"/>
      <c r="AA33" s="14"/>
      <c r="AB33" s="14"/>
      <c r="AC33" s="14"/>
      <c r="AD33" s="14"/>
      <c r="AE33" s="14"/>
      <c r="AF33" s="14"/>
      <c r="AG33" s="14"/>
    </row>
    <row r="34" spans="1:33" s="7" customFormat="1" ht="14.1" customHeight="1" thickBot="1">
      <c r="A34" s="636"/>
      <c r="B34" s="637"/>
      <c r="C34" s="638"/>
      <c r="D34" s="560" t="s">
        <v>307</v>
      </c>
      <c r="E34" s="640"/>
      <c r="F34" s="615" t="s">
        <v>308</v>
      </c>
      <c r="G34" s="616"/>
      <c r="H34" s="619"/>
      <c r="I34" s="620"/>
      <c r="J34" s="620"/>
      <c r="K34" s="620"/>
      <c r="L34" s="620"/>
      <c r="M34" s="620"/>
      <c r="N34" s="620"/>
      <c r="O34" s="620"/>
      <c r="P34" s="620"/>
      <c r="Q34" s="621"/>
      <c r="R34" s="20"/>
      <c r="U34" s="14" t="s">
        <v>91</v>
      </c>
      <c r="V34" s="14"/>
      <c r="W34" s="14"/>
      <c r="X34" s="95" t="s">
        <v>225</v>
      </c>
      <c r="Z34" s="14"/>
      <c r="AA34" s="14"/>
      <c r="AB34" s="14"/>
      <c r="AC34" s="14"/>
      <c r="AD34" s="14"/>
      <c r="AE34" s="14"/>
      <c r="AF34" s="14"/>
      <c r="AG34" s="14"/>
    </row>
    <row r="35" spans="1:33" s="7" customFormat="1" ht="14.1" customHeight="1" thickBot="1">
      <c r="A35" s="636"/>
      <c r="B35" s="637"/>
      <c r="C35" s="638"/>
      <c r="D35" s="598"/>
      <c r="E35" s="425"/>
      <c r="F35" s="617"/>
      <c r="G35" s="618"/>
      <c r="H35" s="622"/>
      <c r="I35" s="620"/>
      <c r="J35" s="620"/>
      <c r="K35" s="620"/>
      <c r="L35" s="620"/>
      <c r="M35" s="620"/>
      <c r="N35" s="620"/>
      <c r="O35" s="620"/>
      <c r="P35" s="620"/>
      <c r="Q35" s="621"/>
      <c r="R35" s="20"/>
      <c r="U35" s="14" t="s">
        <v>92</v>
      </c>
      <c r="V35" s="14"/>
      <c r="W35" s="14"/>
      <c r="X35" s="88" t="s">
        <v>226</v>
      </c>
      <c r="Z35" s="14"/>
      <c r="AA35" s="14"/>
      <c r="AB35" s="14"/>
      <c r="AC35" s="14"/>
      <c r="AD35" s="14"/>
      <c r="AE35" s="14"/>
      <c r="AF35" s="14"/>
      <c r="AG35" s="14"/>
    </row>
    <row r="36" spans="1:33" s="7" customFormat="1" ht="14.1" customHeight="1" thickBot="1">
      <c r="A36" s="636"/>
      <c r="B36" s="637"/>
      <c r="C36" s="638"/>
      <c r="D36" s="560" t="s">
        <v>306</v>
      </c>
      <c r="E36" s="640"/>
      <c r="F36" s="615" t="s">
        <v>308</v>
      </c>
      <c r="G36" s="616"/>
      <c r="H36" s="619"/>
      <c r="I36" s="620"/>
      <c r="J36" s="620"/>
      <c r="K36" s="620"/>
      <c r="L36" s="620"/>
      <c r="M36" s="620"/>
      <c r="N36" s="620"/>
      <c r="O36" s="620"/>
      <c r="P36" s="620"/>
      <c r="Q36" s="621"/>
      <c r="R36" s="20"/>
      <c r="U36" s="14" t="s">
        <v>218</v>
      </c>
      <c r="V36" s="14"/>
      <c r="W36" s="14"/>
      <c r="X36" s="88" t="s">
        <v>218</v>
      </c>
      <c r="Z36" s="14"/>
      <c r="AA36" s="14"/>
      <c r="AB36" s="14"/>
      <c r="AC36" s="14"/>
      <c r="AD36" s="14"/>
      <c r="AE36" s="14"/>
      <c r="AF36" s="14"/>
      <c r="AG36" s="14"/>
    </row>
    <row r="37" spans="1:33" s="7" customFormat="1" ht="14.1" customHeight="1" thickBot="1">
      <c r="A37" s="639"/>
      <c r="B37" s="587"/>
      <c r="C37" s="588"/>
      <c r="D37" s="598"/>
      <c r="E37" s="425"/>
      <c r="F37" s="617"/>
      <c r="G37" s="618"/>
      <c r="H37" s="622"/>
      <c r="I37" s="620"/>
      <c r="J37" s="620"/>
      <c r="K37" s="620"/>
      <c r="L37" s="620"/>
      <c r="M37" s="620"/>
      <c r="N37" s="620"/>
      <c r="O37" s="620"/>
      <c r="P37" s="620"/>
      <c r="Q37" s="621"/>
      <c r="R37" s="20"/>
      <c r="U37" s="14"/>
      <c r="V37" s="14"/>
      <c r="W37" s="14"/>
      <c r="X37" s="14"/>
      <c r="Y37" s="14"/>
      <c r="Z37" s="14"/>
      <c r="AA37" s="14"/>
      <c r="AB37" s="14"/>
      <c r="AC37" s="14"/>
      <c r="AD37" s="14"/>
      <c r="AE37" s="14"/>
      <c r="AF37" s="14"/>
      <c r="AG37" s="14"/>
    </row>
    <row r="38" spans="1:33" ht="15" customHeight="1" thickBot="1">
      <c r="A38" s="540" t="s">
        <v>384</v>
      </c>
      <c r="B38" s="541"/>
      <c r="C38" s="542"/>
      <c r="D38" s="623" t="s">
        <v>128</v>
      </c>
      <c r="E38" s="175" t="s">
        <v>318</v>
      </c>
      <c r="F38" s="561" t="s">
        <v>82</v>
      </c>
      <c r="G38" s="562"/>
      <c r="H38" s="563"/>
      <c r="I38" s="626"/>
      <c r="J38" s="627"/>
      <c r="K38" s="627"/>
      <c r="L38" s="627"/>
      <c r="M38" s="627"/>
      <c r="N38" s="627"/>
      <c r="O38" s="627"/>
      <c r="P38" s="627"/>
      <c r="Q38" s="628"/>
      <c r="S38" s="70"/>
      <c r="U38" s="88" t="s">
        <v>316</v>
      </c>
      <c r="X38" s="88" t="s">
        <v>376</v>
      </c>
      <c r="Y38" s="14"/>
    </row>
    <row r="39" spans="1:33" ht="14.1" customHeight="1" thickBot="1">
      <c r="A39" s="543"/>
      <c r="B39" s="544"/>
      <c r="C39" s="545"/>
      <c r="D39" s="624"/>
      <c r="E39" s="629" t="s">
        <v>26</v>
      </c>
      <c r="F39" s="631" t="s">
        <v>84</v>
      </c>
      <c r="G39" s="632"/>
      <c r="H39" s="619"/>
      <c r="I39" s="620"/>
      <c r="J39" s="620"/>
      <c r="K39" s="620"/>
      <c r="L39" s="620"/>
      <c r="M39" s="620"/>
      <c r="N39" s="620"/>
      <c r="O39" s="620"/>
      <c r="P39" s="620"/>
      <c r="Q39" s="621"/>
      <c r="U39" s="88" t="s">
        <v>317</v>
      </c>
      <c r="X39" s="88" t="s">
        <v>377</v>
      </c>
    </row>
    <row r="40" spans="1:33" ht="14.1" customHeight="1" thickBot="1">
      <c r="A40" s="543"/>
      <c r="B40" s="544"/>
      <c r="C40" s="545"/>
      <c r="D40" s="624"/>
      <c r="E40" s="630"/>
      <c r="F40" s="633"/>
      <c r="G40" s="634"/>
      <c r="H40" s="622"/>
      <c r="I40" s="620"/>
      <c r="J40" s="620"/>
      <c r="K40" s="620"/>
      <c r="L40" s="620"/>
      <c r="M40" s="620"/>
      <c r="N40" s="620"/>
      <c r="O40" s="620"/>
      <c r="P40" s="620"/>
      <c r="Q40" s="621"/>
      <c r="U40" s="88" t="s">
        <v>103</v>
      </c>
      <c r="X40" s="88" t="s">
        <v>103</v>
      </c>
    </row>
    <row r="41" spans="1:33" ht="14.1" customHeight="1" thickBot="1">
      <c r="A41" s="543"/>
      <c r="B41" s="544"/>
      <c r="C41" s="545"/>
      <c r="D41" s="624"/>
      <c r="E41" s="635" t="s">
        <v>27</v>
      </c>
      <c r="F41" s="631" t="s">
        <v>84</v>
      </c>
      <c r="G41" s="632"/>
      <c r="H41" s="619"/>
      <c r="I41" s="620"/>
      <c r="J41" s="620"/>
      <c r="K41" s="620"/>
      <c r="L41" s="620"/>
      <c r="M41" s="620"/>
      <c r="N41" s="620"/>
      <c r="O41" s="620"/>
      <c r="P41" s="620"/>
      <c r="Q41" s="621"/>
      <c r="Y41" s="14"/>
    </row>
    <row r="42" spans="1:33" ht="14.1" customHeight="1" thickBot="1">
      <c r="A42" s="543"/>
      <c r="B42" s="544"/>
      <c r="C42" s="545"/>
      <c r="D42" s="625"/>
      <c r="E42" s="630"/>
      <c r="F42" s="633"/>
      <c r="G42" s="634"/>
      <c r="H42" s="622"/>
      <c r="I42" s="620"/>
      <c r="J42" s="620"/>
      <c r="K42" s="620"/>
      <c r="L42" s="620"/>
      <c r="M42" s="620"/>
      <c r="N42" s="620"/>
      <c r="O42" s="620"/>
      <c r="P42" s="620"/>
      <c r="Q42" s="621"/>
      <c r="U42" s="14" t="s">
        <v>227</v>
      </c>
      <c r="X42" s="88" t="s">
        <v>310</v>
      </c>
    </row>
    <row r="43" spans="1:33" s="7" customFormat="1" ht="15" customHeight="1" thickBot="1">
      <c r="A43" s="543"/>
      <c r="B43" s="544"/>
      <c r="C43" s="545"/>
      <c r="D43" s="174" t="s">
        <v>148</v>
      </c>
      <c r="E43" s="203" t="s">
        <v>206</v>
      </c>
      <c r="F43" s="607" t="s">
        <v>69</v>
      </c>
      <c r="G43" s="608"/>
      <c r="H43" s="609"/>
      <c r="I43" s="610"/>
      <c r="J43" s="575"/>
      <c r="K43" s="575"/>
      <c r="L43" s="575"/>
      <c r="M43" s="575"/>
      <c r="N43" s="575"/>
      <c r="O43" s="575"/>
      <c r="P43" s="575"/>
      <c r="Q43" s="576"/>
      <c r="R43" s="20"/>
      <c r="S43" s="70"/>
      <c r="U43" s="14" t="s">
        <v>103</v>
      </c>
      <c r="V43" s="14"/>
      <c r="W43" s="14"/>
      <c r="X43" s="88" t="s">
        <v>200</v>
      </c>
      <c r="Y43" s="88"/>
      <c r="Z43" s="14"/>
      <c r="AA43" s="14"/>
      <c r="AB43" s="14"/>
      <c r="AC43" s="14"/>
      <c r="AD43" s="14"/>
      <c r="AE43" s="14"/>
      <c r="AF43" s="14"/>
      <c r="AG43" s="14"/>
    </row>
    <row r="44" spans="1:33" s="7" customFormat="1" ht="15" customHeight="1" thickBot="1">
      <c r="A44" s="543"/>
      <c r="B44" s="544"/>
      <c r="C44" s="545"/>
      <c r="D44" s="611" t="s">
        <v>319</v>
      </c>
      <c r="E44" s="208" t="s">
        <v>124</v>
      </c>
      <c r="F44" s="561" t="s">
        <v>99</v>
      </c>
      <c r="G44" s="562"/>
      <c r="H44" s="562"/>
      <c r="I44" s="562"/>
      <c r="J44" s="563"/>
      <c r="K44" s="169"/>
      <c r="L44" s="170"/>
      <c r="M44" s="170"/>
      <c r="N44" s="171"/>
      <c r="O44" s="171"/>
      <c r="P44" s="171"/>
      <c r="Q44" s="172"/>
      <c r="S44" s="70"/>
      <c r="U44" s="14"/>
      <c r="V44" s="88"/>
      <c r="W44" s="88"/>
      <c r="X44" s="88" t="s">
        <v>24</v>
      </c>
      <c r="Y44" s="88"/>
      <c r="Z44" s="14"/>
      <c r="AA44" s="14"/>
      <c r="AB44" s="14"/>
      <c r="AC44" s="14"/>
      <c r="AD44" s="14"/>
      <c r="AE44" s="14"/>
      <c r="AF44" s="14"/>
      <c r="AG44" s="14"/>
    </row>
    <row r="45" spans="1:33" s="7" customFormat="1" ht="15" customHeight="1" thickBot="1">
      <c r="A45" s="543"/>
      <c r="B45" s="544"/>
      <c r="C45" s="545"/>
      <c r="D45" s="612"/>
      <c r="E45" s="15"/>
      <c r="F45" s="15"/>
      <c r="G45" s="15"/>
      <c r="H45" s="15"/>
      <c r="I45" s="15"/>
      <c r="J45" s="15"/>
      <c r="K45" s="15"/>
      <c r="L45" s="15"/>
      <c r="M45" s="173" t="s">
        <v>371</v>
      </c>
      <c r="N45" s="614"/>
      <c r="O45" s="462"/>
      <c r="P45" s="463"/>
      <c r="Q45" s="159" t="s">
        <v>242</v>
      </c>
      <c r="U45" s="88" t="s">
        <v>240</v>
      </c>
      <c r="V45" s="88"/>
      <c r="W45" s="88"/>
      <c r="X45" s="14"/>
      <c r="Y45" s="88"/>
      <c r="Z45" s="14"/>
      <c r="AA45" s="14"/>
      <c r="AB45" s="14"/>
      <c r="AC45" s="14"/>
      <c r="AD45" s="14"/>
      <c r="AE45" s="14"/>
      <c r="AF45" s="14"/>
      <c r="AG45" s="14"/>
    </row>
    <row r="46" spans="1:33" s="7" customFormat="1" ht="15" customHeight="1" thickBot="1">
      <c r="A46" s="546"/>
      <c r="B46" s="547"/>
      <c r="C46" s="548"/>
      <c r="D46" s="613"/>
      <c r="E46" s="158"/>
      <c r="F46" s="15"/>
      <c r="G46" s="15"/>
      <c r="H46" s="15"/>
      <c r="I46" s="15"/>
      <c r="J46" s="15"/>
      <c r="K46" s="15"/>
      <c r="L46" s="158"/>
      <c r="M46" s="210" t="s">
        <v>372</v>
      </c>
      <c r="N46" s="614"/>
      <c r="O46" s="462"/>
      <c r="P46" s="463"/>
      <c r="Q46" s="211" t="s">
        <v>242</v>
      </c>
      <c r="R46" s="20"/>
      <c r="U46" s="88" t="s">
        <v>97</v>
      </c>
      <c r="V46" s="14"/>
      <c r="W46" s="14"/>
      <c r="X46" s="88" t="s">
        <v>312</v>
      </c>
      <c r="Y46" s="88"/>
      <c r="Z46" s="14"/>
      <c r="AA46" s="14"/>
      <c r="AB46" s="14"/>
      <c r="AC46" s="14"/>
      <c r="AD46" s="14"/>
      <c r="AE46" s="14"/>
      <c r="AF46" s="14"/>
      <c r="AG46" s="14"/>
    </row>
    <row r="47" spans="1:33" ht="15" customHeight="1" thickBot="1">
      <c r="A47" s="360" t="s">
        <v>373</v>
      </c>
      <c r="B47" s="361"/>
      <c r="C47" s="362"/>
      <c r="D47" s="598" t="s">
        <v>23</v>
      </c>
      <c r="E47" s="425"/>
      <c r="F47" s="599" t="s">
        <v>199</v>
      </c>
      <c r="G47" s="571"/>
      <c r="H47" s="571"/>
      <c r="I47" s="571"/>
      <c r="J47" s="571"/>
      <c r="K47" s="572"/>
      <c r="L47" s="176"/>
      <c r="M47" s="176"/>
      <c r="N47" s="176"/>
      <c r="O47" s="176"/>
      <c r="P47" s="176"/>
      <c r="Q47" s="209"/>
      <c r="S47" s="70"/>
      <c r="U47" s="88" t="s">
        <v>241</v>
      </c>
      <c r="X47" s="88" t="s">
        <v>313</v>
      </c>
    </row>
    <row r="48" spans="1:33" ht="15" customHeight="1" thickBot="1">
      <c r="A48" s="595"/>
      <c r="B48" s="596"/>
      <c r="C48" s="597"/>
      <c r="D48" s="424" t="s">
        <v>330</v>
      </c>
      <c r="E48" s="600"/>
      <c r="F48" s="594"/>
      <c r="G48" s="601" t="s">
        <v>311</v>
      </c>
      <c r="H48" s="602"/>
      <c r="I48" s="602"/>
      <c r="J48" s="603"/>
      <c r="K48" s="604" t="s">
        <v>309</v>
      </c>
      <c r="L48" s="605"/>
      <c r="M48" s="606"/>
      <c r="N48" s="577"/>
      <c r="O48" s="578"/>
      <c r="P48" s="578"/>
      <c r="Q48" s="579"/>
      <c r="S48" s="70"/>
      <c r="U48" s="88" t="s">
        <v>98</v>
      </c>
      <c r="X48" s="88" t="s">
        <v>103</v>
      </c>
    </row>
    <row r="49" spans="1:33" ht="15" customHeight="1" thickBot="1">
      <c r="A49" s="363"/>
      <c r="B49" s="364"/>
      <c r="C49" s="365"/>
      <c r="D49" s="580" t="s">
        <v>331</v>
      </c>
      <c r="E49" s="581"/>
      <c r="F49" s="581"/>
      <c r="G49" s="570" t="s">
        <v>311</v>
      </c>
      <c r="H49" s="571"/>
      <c r="I49" s="571"/>
      <c r="J49" s="572"/>
      <c r="K49" s="582" t="s">
        <v>309</v>
      </c>
      <c r="L49" s="583"/>
      <c r="M49" s="583"/>
      <c r="N49" s="584"/>
      <c r="O49" s="585"/>
      <c r="P49" s="585"/>
      <c r="Q49" s="586"/>
      <c r="S49" s="70"/>
    </row>
    <row r="50" spans="1:33" ht="15" customHeight="1" thickBot="1">
      <c r="A50" s="360" t="s">
        <v>374</v>
      </c>
      <c r="B50" s="587"/>
      <c r="C50" s="588"/>
      <c r="D50" s="422" t="s">
        <v>57</v>
      </c>
      <c r="E50" s="592"/>
      <c r="F50" s="593" t="s">
        <v>76</v>
      </c>
      <c r="G50" s="462"/>
      <c r="H50" s="463"/>
      <c r="I50" s="204"/>
      <c r="J50" s="205"/>
      <c r="K50" s="207"/>
      <c r="L50" s="168"/>
      <c r="M50" s="168"/>
      <c r="N50" s="168"/>
      <c r="O50" s="168"/>
      <c r="P50" s="168"/>
      <c r="Q50" s="177"/>
      <c r="S50" s="70"/>
      <c r="X50" s="14" t="s">
        <v>208</v>
      </c>
    </row>
    <row r="51" spans="1:33" ht="15" customHeight="1" thickBot="1">
      <c r="A51" s="589"/>
      <c r="B51" s="590"/>
      <c r="C51" s="591"/>
      <c r="D51" s="424" t="s">
        <v>68</v>
      </c>
      <c r="E51" s="594"/>
      <c r="F51" s="584"/>
      <c r="G51" s="462"/>
      <c r="H51" s="463"/>
      <c r="I51" s="567" t="s">
        <v>46</v>
      </c>
      <c r="J51" s="515"/>
      <c r="K51" s="516"/>
      <c r="L51" s="568"/>
      <c r="M51" s="473"/>
      <c r="N51" s="473"/>
      <c r="O51" s="473"/>
      <c r="P51" s="473"/>
      <c r="Q51" s="474"/>
      <c r="S51" s="70"/>
      <c r="X51" s="88" t="s">
        <v>198</v>
      </c>
    </row>
    <row r="52" spans="1:33" ht="24.95" customHeight="1" thickBot="1">
      <c r="A52" s="569" t="s">
        <v>378</v>
      </c>
      <c r="B52" s="569"/>
      <c r="C52" s="569"/>
      <c r="D52" s="533" t="s">
        <v>206</v>
      </c>
      <c r="E52" s="423"/>
      <c r="F52" s="570" t="s">
        <v>69</v>
      </c>
      <c r="G52" s="571"/>
      <c r="H52" s="572"/>
      <c r="I52" s="573"/>
      <c r="J52" s="574"/>
      <c r="K52" s="574"/>
      <c r="L52" s="575"/>
      <c r="M52" s="575"/>
      <c r="N52" s="575"/>
      <c r="O52" s="575"/>
      <c r="P52" s="575"/>
      <c r="Q52" s="576"/>
      <c r="S52" s="70"/>
      <c r="X52" s="17"/>
    </row>
    <row r="53" spans="1:33" ht="15" customHeight="1" thickBot="1">
      <c r="A53" s="549" t="s">
        <v>375</v>
      </c>
      <c r="B53" s="550"/>
      <c r="C53" s="551"/>
      <c r="D53" s="533" t="s">
        <v>25</v>
      </c>
      <c r="E53" s="423"/>
      <c r="F53" s="555" t="s">
        <v>69</v>
      </c>
      <c r="G53" s="556"/>
      <c r="H53" s="557"/>
      <c r="I53" s="558" t="s">
        <v>325</v>
      </c>
      <c r="J53" s="559"/>
      <c r="K53" s="560"/>
      <c r="L53" s="561" t="s">
        <v>308</v>
      </c>
      <c r="M53" s="562"/>
      <c r="N53" s="562"/>
      <c r="O53" s="562"/>
      <c r="P53" s="562"/>
      <c r="Q53" s="563"/>
      <c r="S53" s="70"/>
      <c r="X53" s="78" t="s">
        <v>409</v>
      </c>
    </row>
    <row r="54" spans="1:33" ht="15" customHeight="1" thickBot="1">
      <c r="A54" s="552"/>
      <c r="B54" s="553"/>
      <c r="C54" s="554"/>
      <c r="D54" s="533" t="s">
        <v>117</v>
      </c>
      <c r="E54" s="423"/>
      <c r="F54" s="564"/>
      <c r="G54" s="565"/>
      <c r="H54" s="565"/>
      <c r="I54" s="565"/>
      <c r="J54" s="565"/>
      <c r="K54" s="565"/>
      <c r="L54" s="565"/>
      <c r="M54" s="565"/>
      <c r="N54" s="565"/>
      <c r="O54" s="565"/>
      <c r="P54" s="565"/>
      <c r="Q54" s="566"/>
      <c r="X54" s="78" t="s">
        <v>103</v>
      </c>
    </row>
    <row r="55" spans="1:33" s="7" customFormat="1" ht="15" customHeight="1" thickBot="1">
      <c r="A55" s="530" t="s">
        <v>351</v>
      </c>
      <c r="B55" s="531"/>
      <c r="C55" s="532"/>
      <c r="D55" s="533" t="s">
        <v>57</v>
      </c>
      <c r="E55" s="423"/>
      <c r="F55" s="534" t="s">
        <v>69</v>
      </c>
      <c r="G55" s="535"/>
      <c r="H55" s="536"/>
      <c r="I55" s="537" t="s">
        <v>315</v>
      </c>
      <c r="J55" s="538"/>
      <c r="K55" s="538"/>
      <c r="L55" s="538"/>
      <c r="M55" s="538"/>
      <c r="N55" s="538"/>
      <c r="O55" s="538"/>
      <c r="P55" s="538"/>
      <c r="Q55" s="539"/>
      <c r="R55" s="20"/>
      <c r="S55" s="70"/>
      <c r="U55" s="14"/>
      <c r="V55" s="14"/>
      <c r="W55" s="88"/>
      <c r="X55" s="78"/>
      <c r="Y55" s="88"/>
      <c r="Z55" s="14"/>
      <c r="AA55" s="14"/>
      <c r="AB55" s="14"/>
      <c r="AC55" s="14"/>
      <c r="AD55" s="14"/>
      <c r="AE55" s="14"/>
      <c r="AF55" s="14"/>
      <c r="AG55" s="14"/>
    </row>
    <row r="56" spans="1:33" s="7" customFormat="1" ht="4.5" customHeight="1" thickBot="1">
      <c r="A56" s="93"/>
      <c r="B56" s="84"/>
      <c r="C56" s="93"/>
      <c r="D56" s="93"/>
      <c r="E56" s="70"/>
      <c r="F56" s="70"/>
      <c r="G56" s="70"/>
      <c r="H56" s="70"/>
      <c r="I56" s="85"/>
      <c r="J56" s="85"/>
      <c r="K56" s="85"/>
      <c r="L56" s="85"/>
      <c r="M56" s="85"/>
      <c r="N56" s="85"/>
      <c r="O56" s="85"/>
      <c r="P56" s="85"/>
      <c r="Q56" s="85"/>
      <c r="R56" s="20"/>
      <c r="S56" s="70"/>
      <c r="U56" s="14"/>
      <c r="V56" s="14"/>
      <c r="W56" s="88"/>
      <c r="X56" s="161" t="s">
        <v>249</v>
      </c>
      <c r="Y56" s="88"/>
      <c r="Z56" s="14"/>
      <c r="AA56" s="14"/>
      <c r="AB56" s="14"/>
      <c r="AC56" s="14"/>
      <c r="AD56" s="14"/>
      <c r="AE56" s="14"/>
      <c r="AF56" s="14"/>
      <c r="AG56" s="14"/>
    </row>
    <row r="57" spans="1:33" s="7" customFormat="1" ht="10.5" customHeight="1" thickBot="1">
      <c r="A57" s="86" t="s">
        <v>29</v>
      </c>
      <c r="B57" s="87"/>
      <c r="C57" s="88" t="s">
        <v>30</v>
      </c>
      <c r="D57" s="88"/>
      <c r="E57" s="88"/>
      <c r="F57" s="88"/>
      <c r="G57" s="89"/>
      <c r="H57" s="88"/>
      <c r="I57" s="88"/>
      <c r="J57" s="88"/>
      <c r="K57" s="88"/>
      <c r="L57" s="88"/>
      <c r="M57" s="88"/>
      <c r="N57" s="88"/>
      <c r="O57" s="88"/>
      <c r="P57" s="88"/>
      <c r="Q57" s="88"/>
      <c r="R57" s="20"/>
      <c r="U57" s="14"/>
      <c r="V57" s="14"/>
      <c r="W57" s="88"/>
      <c r="X57" s="161" t="s">
        <v>250</v>
      </c>
      <c r="Y57" s="88"/>
      <c r="Z57" s="14"/>
      <c r="AA57" s="14"/>
      <c r="AB57" s="14"/>
      <c r="AC57" s="14"/>
      <c r="AD57" s="14"/>
      <c r="AE57" s="14"/>
      <c r="AF57" s="14"/>
      <c r="AG57" s="14"/>
    </row>
    <row r="58" spans="1:33" ht="10.5" customHeight="1" thickBot="1">
      <c r="A58" s="86"/>
      <c r="B58" s="90"/>
      <c r="C58" s="88" t="s">
        <v>120</v>
      </c>
      <c r="D58" s="88"/>
      <c r="E58" s="88"/>
      <c r="F58" s="88"/>
      <c r="G58" s="89"/>
      <c r="H58" s="88"/>
      <c r="I58" s="88"/>
      <c r="J58" s="88"/>
      <c r="K58" s="88"/>
      <c r="L58" s="88"/>
      <c r="M58" s="88"/>
      <c r="N58" s="88"/>
      <c r="O58" s="88"/>
      <c r="P58" s="88"/>
      <c r="Q58" s="88"/>
      <c r="S58" s="70"/>
      <c r="X58" s="161" t="s">
        <v>251</v>
      </c>
    </row>
    <row r="59" spans="1:33" ht="10.5" customHeight="1">
      <c r="A59" s="86" t="s">
        <v>32</v>
      </c>
      <c r="B59" s="88" t="s">
        <v>33</v>
      </c>
      <c r="C59" s="88"/>
      <c r="D59" s="88"/>
      <c r="E59" s="88"/>
      <c r="F59" s="88"/>
      <c r="G59" s="88"/>
      <c r="H59" s="88"/>
      <c r="I59" s="88"/>
      <c r="J59" s="88"/>
      <c r="K59" s="88"/>
      <c r="L59" s="88"/>
      <c r="M59" s="88"/>
      <c r="N59" s="88"/>
      <c r="O59" s="88"/>
      <c r="P59" s="88"/>
      <c r="Q59" s="88"/>
      <c r="S59" s="70"/>
      <c r="X59" s="161" t="s">
        <v>252</v>
      </c>
    </row>
    <row r="60" spans="1:33" s="7" customFormat="1" ht="10.5" customHeight="1">
      <c r="A60" s="86" t="s">
        <v>34</v>
      </c>
      <c r="B60" s="426" t="s">
        <v>402</v>
      </c>
      <c r="C60" s="426"/>
      <c r="D60" s="426"/>
      <c r="E60" s="426"/>
      <c r="F60" s="426"/>
      <c r="G60" s="426"/>
      <c r="H60" s="426"/>
      <c r="I60" s="426"/>
      <c r="J60" s="426"/>
      <c r="K60" s="426"/>
      <c r="L60" s="426"/>
      <c r="M60" s="426"/>
      <c r="N60" s="88"/>
      <c r="O60" s="88"/>
      <c r="P60" s="88"/>
      <c r="Q60" s="88"/>
      <c r="R60" s="20"/>
      <c r="S60" s="70"/>
      <c r="U60" s="14"/>
      <c r="V60" s="88"/>
      <c r="W60" s="88"/>
      <c r="X60" s="161" t="s">
        <v>253</v>
      </c>
      <c r="Y60" s="88"/>
      <c r="Z60" s="14"/>
      <c r="AA60" s="14"/>
      <c r="AB60" s="14"/>
      <c r="AC60" s="14"/>
      <c r="AD60" s="14"/>
      <c r="AE60" s="14"/>
      <c r="AF60" s="14"/>
      <c r="AG60" s="14"/>
    </row>
    <row r="61" spans="1:33" s="88" customFormat="1" ht="10.5" customHeight="1">
      <c r="A61" s="82"/>
      <c r="B61" s="82"/>
      <c r="C61" s="82"/>
      <c r="D61" s="82"/>
      <c r="E61" s="82"/>
      <c r="F61" s="82"/>
      <c r="G61" s="70"/>
      <c r="H61" s="82"/>
      <c r="I61" s="82"/>
      <c r="J61" s="82"/>
      <c r="K61" s="82"/>
      <c r="L61" s="82"/>
      <c r="M61" s="82"/>
      <c r="N61" s="82"/>
      <c r="O61" s="82"/>
      <c r="P61" s="82"/>
      <c r="Q61" s="82"/>
      <c r="X61" s="161" t="s">
        <v>324</v>
      </c>
    </row>
    <row r="62" spans="1:33" s="88" customFormat="1" ht="10.5" customHeight="1">
      <c r="A62" s="82"/>
      <c r="B62" s="82"/>
      <c r="C62" s="82"/>
      <c r="D62" s="82"/>
      <c r="E62" s="82"/>
      <c r="F62" s="82"/>
      <c r="G62" s="70"/>
      <c r="H62" s="82"/>
      <c r="I62" s="82"/>
      <c r="J62" s="82"/>
      <c r="K62" s="82"/>
      <c r="L62" s="82"/>
      <c r="M62" s="82"/>
      <c r="N62" s="82"/>
      <c r="O62" s="82"/>
      <c r="P62" s="82"/>
      <c r="Q62" s="82"/>
    </row>
    <row r="63" spans="1:33" s="88" customFormat="1" ht="10.5" customHeight="1">
      <c r="A63" s="82"/>
      <c r="B63" s="82"/>
      <c r="C63" s="82"/>
      <c r="D63" s="82"/>
      <c r="E63" s="82"/>
      <c r="F63" s="82"/>
      <c r="G63" s="70"/>
      <c r="H63" s="82"/>
      <c r="I63" s="82"/>
      <c r="J63" s="82"/>
      <c r="K63" s="82"/>
      <c r="L63" s="82"/>
      <c r="M63" s="82"/>
      <c r="N63" s="82"/>
      <c r="O63" s="82"/>
      <c r="P63" s="82"/>
      <c r="Q63" s="82"/>
      <c r="X63" s="88" t="s">
        <v>105</v>
      </c>
    </row>
    <row r="64" spans="1:33" s="88" customFormat="1">
      <c r="A64" s="82"/>
      <c r="B64" s="82"/>
      <c r="C64" s="82"/>
      <c r="D64" s="82"/>
      <c r="E64" s="82"/>
      <c r="F64" s="82"/>
      <c r="G64" s="70"/>
      <c r="H64" s="82"/>
      <c r="I64" s="82"/>
      <c r="J64" s="82"/>
      <c r="K64" s="82"/>
      <c r="L64" s="82"/>
      <c r="M64" s="82"/>
      <c r="N64" s="82"/>
      <c r="O64" s="82"/>
      <c r="P64" s="82"/>
      <c r="Q64" s="82"/>
      <c r="X64" s="88" t="s">
        <v>103</v>
      </c>
    </row>
    <row r="65" spans="7:24" ht="12" customHeight="1"/>
    <row r="66" spans="7:24" ht="12" customHeight="1"/>
    <row r="67" spans="7:24" ht="12" customHeight="1">
      <c r="X67" s="14"/>
    </row>
    <row r="68" spans="7:24" ht="12" customHeight="1"/>
    <row r="69" spans="7:24" ht="12" customHeight="1"/>
    <row r="70" spans="7:24" ht="12" customHeight="1"/>
    <row r="71" spans="7:24" ht="12" customHeight="1"/>
    <row r="72" spans="7:24" ht="12" customHeight="1"/>
    <row r="73" spans="7:24" ht="12" customHeight="1">
      <c r="G73" s="82"/>
    </row>
    <row r="74" spans="7:24" ht="12" customHeight="1">
      <c r="G74" s="82"/>
    </row>
    <row r="75" spans="7:24" ht="12" customHeight="1">
      <c r="G75" s="82"/>
    </row>
    <row r="76" spans="7:24" ht="12" customHeight="1">
      <c r="G76" s="82"/>
    </row>
    <row r="77" spans="7:24" ht="12" customHeight="1">
      <c r="G77" s="82"/>
    </row>
    <row r="78" spans="7:24" ht="12" customHeight="1">
      <c r="G78" s="82"/>
    </row>
    <row r="79" spans="7:24" ht="12" customHeight="1">
      <c r="G79" s="82"/>
    </row>
    <row r="80" spans="7:24" ht="12" customHeight="1">
      <c r="G80" s="82"/>
    </row>
    <row r="81" spans="7:7" ht="12" customHeight="1">
      <c r="G81" s="82"/>
    </row>
    <row r="82" spans="7:7" ht="12" customHeight="1">
      <c r="G82" s="82"/>
    </row>
    <row r="83" spans="7:7" ht="12" customHeight="1">
      <c r="G83" s="82"/>
    </row>
    <row r="84" spans="7:7" ht="12" customHeight="1">
      <c r="G84" s="82"/>
    </row>
    <row r="85" spans="7:7" ht="12" customHeight="1">
      <c r="G85" s="82"/>
    </row>
    <row r="86" spans="7:7" ht="12" customHeight="1">
      <c r="G86" s="82"/>
    </row>
    <row r="87" spans="7:7" ht="12" customHeight="1">
      <c r="G87" s="82"/>
    </row>
    <row r="88" spans="7:7" ht="12" customHeight="1">
      <c r="G88" s="82"/>
    </row>
    <row r="89" spans="7:7" ht="12" customHeight="1">
      <c r="G89" s="82"/>
    </row>
    <row r="90" spans="7:7" ht="12" customHeight="1">
      <c r="G90" s="82"/>
    </row>
    <row r="91" spans="7:7" ht="12" customHeight="1">
      <c r="G91" s="82"/>
    </row>
    <row r="92" spans="7:7" ht="12" customHeight="1">
      <c r="G92" s="82"/>
    </row>
    <row r="93" spans="7:7" ht="12" customHeight="1">
      <c r="G93" s="82"/>
    </row>
    <row r="94" spans="7:7" ht="12" customHeight="1">
      <c r="G94" s="82"/>
    </row>
    <row r="95" spans="7:7" ht="12" customHeight="1">
      <c r="G95" s="82"/>
    </row>
    <row r="96" spans="7:7" ht="12" customHeight="1">
      <c r="G96" s="82"/>
    </row>
    <row r="97" spans="7:7" ht="12" customHeight="1">
      <c r="G97" s="82"/>
    </row>
    <row r="98" spans="7:7" ht="12" customHeight="1">
      <c r="G98" s="82"/>
    </row>
    <row r="99" spans="7:7" ht="12" customHeight="1">
      <c r="G99" s="82"/>
    </row>
    <row r="100" spans="7:7" ht="12" customHeight="1">
      <c r="G100" s="82"/>
    </row>
    <row r="101" spans="7:7" ht="12" customHeight="1">
      <c r="G101" s="82"/>
    </row>
    <row r="102" spans="7:7" ht="12" customHeight="1">
      <c r="G102" s="82"/>
    </row>
    <row r="103" spans="7:7" ht="12" customHeight="1">
      <c r="G103" s="82"/>
    </row>
    <row r="104" spans="7:7" ht="12" customHeight="1">
      <c r="G104" s="82"/>
    </row>
    <row r="105" spans="7:7" ht="12" customHeight="1">
      <c r="G105" s="82"/>
    </row>
    <row r="106" spans="7:7" ht="12" customHeight="1">
      <c r="G106" s="82"/>
    </row>
    <row r="107" spans="7:7" ht="12" customHeight="1">
      <c r="G107" s="82"/>
    </row>
    <row r="108" spans="7:7" ht="12" customHeight="1">
      <c r="G108" s="82"/>
    </row>
    <row r="109" spans="7:7" ht="12" customHeight="1">
      <c r="G109" s="82"/>
    </row>
    <row r="110" spans="7:7" ht="12" customHeight="1">
      <c r="G110" s="82"/>
    </row>
    <row r="111" spans="7:7" ht="12" customHeight="1">
      <c r="G111" s="82"/>
    </row>
    <row r="112" spans="7:7" ht="12" customHeight="1">
      <c r="G112" s="82"/>
    </row>
    <row r="113" spans="7:7" ht="12" customHeight="1">
      <c r="G113" s="82"/>
    </row>
    <row r="114" spans="7:7" ht="12" customHeight="1">
      <c r="G114" s="82"/>
    </row>
    <row r="115" spans="7:7" ht="12" customHeight="1">
      <c r="G115" s="82"/>
    </row>
    <row r="116" spans="7:7">
      <c r="G116" s="82"/>
    </row>
    <row r="117" spans="7:7">
      <c r="G117" s="82"/>
    </row>
    <row r="118" spans="7:7">
      <c r="G118" s="82"/>
    </row>
    <row r="119" spans="7:7">
      <c r="G119" s="82"/>
    </row>
    <row r="120" spans="7:7">
      <c r="G120" s="82"/>
    </row>
    <row r="122" spans="7:7">
      <c r="G122" s="82"/>
    </row>
    <row r="123" spans="7:7">
      <c r="G123" s="82"/>
    </row>
    <row r="124" spans="7:7">
      <c r="G124" s="82"/>
    </row>
    <row r="125" spans="7:7">
      <c r="G125" s="82"/>
    </row>
    <row r="126" spans="7:7">
      <c r="G126" s="82"/>
    </row>
    <row r="127" spans="7:7">
      <c r="G127" s="82"/>
    </row>
    <row r="128" spans="7:7">
      <c r="G128" s="82"/>
    </row>
    <row r="129" spans="7:7">
      <c r="G129" s="82"/>
    </row>
    <row r="131" spans="7:7">
      <c r="G131" s="82"/>
    </row>
    <row r="132" spans="7:7">
      <c r="G132" s="82"/>
    </row>
    <row r="137" spans="7:7">
      <c r="G137" s="82"/>
    </row>
    <row r="138" spans="7:7">
      <c r="G138" s="82"/>
    </row>
    <row r="139" spans="7:7">
      <c r="G139" s="82"/>
    </row>
    <row r="140" spans="7:7">
      <c r="G140" s="82"/>
    </row>
    <row r="141" spans="7:7">
      <c r="G141" s="82"/>
    </row>
    <row r="142" spans="7:7">
      <c r="G142" s="82"/>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D38:D42"/>
    <mergeCell ref="F38:H38"/>
    <mergeCell ref="I38:Q38"/>
    <mergeCell ref="E39:E40"/>
    <mergeCell ref="F39:G40"/>
    <mergeCell ref="H39:Q40"/>
    <mergeCell ref="E41:E42"/>
    <mergeCell ref="A50:C51"/>
    <mergeCell ref="D50:E50"/>
    <mergeCell ref="F50:H50"/>
    <mergeCell ref="D51:E51"/>
    <mergeCell ref="F51:H51"/>
    <mergeCell ref="A47:C49"/>
    <mergeCell ref="D47:E47"/>
    <mergeCell ref="F47:K47"/>
    <mergeCell ref="D48:F48"/>
    <mergeCell ref="G48:J48"/>
    <mergeCell ref="K48:M48"/>
    <mergeCell ref="B60:M60"/>
    <mergeCell ref="A55:C55"/>
    <mergeCell ref="D55:E55"/>
    <mergeCell ref="F55:H55"/>
    <mergeCell ref="I55:Q55"/>
    <mergeCell ref="A38:C46"/>
    <mergeCell ref="A53:C54"/>
    <mergeCell ref="D53:E53"/>
    <mergeCell ref="F53:H53"/>
    <mergeCell ref="I53:K53"/>
    <mergeCell ref="L53:Q53"/>
    <mergeCell ref="D54:E54"/>
    <mergeCell ref="F54:Q54"/>
    <mergeCell ref="I51:K51"/>
    <mergeCell ref="L51:Q51"/>
    <mergeCell ref="A52:C52"/>
    <mergeCell ref="D52:E52"/>
    <mergeCell ref="F52:H52"/>
    <mergeCell ref="I52:Q52"/>
    <mergeCell ref="N48:Q48"/>
    <mergeCell ref="D49:F49"/>
    <mergeCell ref="G49:J49"/>
    <mergeCell ref="K49:M49"/>
    <mergeCell ref="N49:Q49"/>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L53:Q53" xr:uid="{00000000-0002-0000-0300-000001000000}">
      <formula1>$X$56:$X$61</formula1>
    </dataValidation>
    <dataValidation type="list" errorStyle="warning" allowBlank="1" showInputMessage="1" showErrorMessage="1" sqref="F44:J44" xr:uid="{00000000-0002-0000-0300-000002000000}">
      <formula1>$U$45:$U$48</formula1>
    </dataValidation>
    <dataValidation type="list" errorStyle="warning" allowBlank="1" showInputMessage="1" showErrorMessage="1" sqref="F43:H43" xr:uid="{00000000-0002-0000-0300-000003000000}">
      <formula1>$U$42:$U$43</formula1>
    </dataValidation>
    <dataValidation type="list" errorStyle="warning" allowBlank="1" showInputMessage="1" showErrorMessage="1" sqref="F52:H52" xr:uid="{00000000-0002-0000-0300-000004000000}">
      <formula1>$X$50:$X$51</formula1>
    </dataValidation>
    <dataValidation type="list" errorStyle="warning" allowBlank="1" showInputMessage="1" showErrorMessage="1" sqref="F55:H55" xr:uid="{00000000-0002-0000-0300-000005000000}">
      <formula1>$X$63:$X$64</formula1>
    </dataValidation>
    <dataValidation type="list" errorStyle="warning" allowBlank="1" showInputMessage="1" showErrorMessage="1" sqref="F53:H53" xr:uid="{00000000-0002-0000-0300-000006000000}">
      <formula1>$X$53:$X$54</formula1>
    </dataValidation>
    <dataValidation type="list" errorStyle="warning" allowBlank="1" showInputMessage="1" showErrorMessage="1" sqref="F50:H50" xr:uid="{00000000-0002-0000-0300-000007000000}">
      <formula1>$X$46:$X$48</formula1>
    </dataValidation>
    <dataValidation type="list" errorStyle="warning" allowBlank="1" showErrorMessage="1" sqref="F47" xr:uid="{00000000-0002-0000-0300-000008000000}">
      <formula1>$X$38:$X$40</formula1>
    </dataValidation>
    <dataValidation type="list" errorStyle="warning" allowBlank="1" showInputMessage="1" showErrorMessage="1" sqref="G48:J48" xr:uid="{00000000-0002-0000-0300-000009000000}">
      <formula1>$X$42</formula1>
    </dataValidation>
    <dataValidation type="list" errorStyle="warning" allowBlank="1" showInputMessage="1" showErrorMessage="1" sqref="G49" xr:uid="{00000000-0002-0000-0300-00000A000000}">
      <formula1>$X$43:$X$44</formula1>
    </dataValidation>
    <dataValidation type="list" errorStyle="warning" allowBlank="1" showInputMessage="1" showErrorMessage="1" sqref="F25:H25 F22:H22 F15:G15 F39:G42" xr:uid="{00000000-0002-0000-0300-00000B000000}">
      <formula1>$W$12:$W$13</formula1>
    </dataValidation>
    <dataValidation type="list" errorStyle="warning" allowBlank="1" showInputMessage="1" showErrorMessage="1" sqref="F21:Q21" xr:uid="{00000000-0002-0000-0300-00000C000000}">
      <formula1>$U$27:$U$29</formula1>
    </dataValidation>
    <dataValidation type="list" allowBlank="1" showInputMessage="1" showErrorMessage="1" sqref="F12:G12" xr:uid="{00000000-0002-0000-0300-00000D000000}">
      <formula1>$X$12:$X$21</formula1>
    </dataValidation>
    <dataValidation type="list" errorStyle="warning" allowBlank="1" showInputMessage="1" showErrorMessage="1" sqref="F14:H14" xr:uid="{00000000-0002-0000-0300-00000E000000}">
      <formula1>$U$14:$U$15</formula1>
    </dataValidation>
    <dataValidation type="list" errorStyle="warning" allowBlank="1" showInputMessage="1" showErrorMessage="1" sqref="F11:H11" xr:uid="{00000000-0002-0000-0300-00000F000000}">
      <formula1>$U$12:$U$13</formula1>
    </dataValidation>
    <dataValidation type="list" errorStyle="warning" allowBlank="1" showInputMessage="1" showErrorMessage="1" sqref="F38:H38" xr:uid="{00000000-0002-0000-0300-000010000000}">
      <formula1>$U$38:$U$40</formula1>
    </dataValidation>
    <dataValidation type="list" errorStyle="warning" allowBlank="1" showInputMessage="1" showErrorMessage="1" sqref="F4:J4" xr:uid="{00000000-0002-0000-0300-000011000000}">
      <formula1>$U$4:$U$7</formula1>
    </dataValidation>
    <dataValidation type="list" errorStyle="warning" allowBlank="1" showInputMessage="1" showErrorMessage="1" sqref="F16:Q16" xr:uid="{00000000-0002-0000-0300-000012000000}">
      <formula1>$U$17:$U$19</formula1>
    </dataValidation>
    <dataValidation type="list" errorStyle="warning" allowBlank="1" showInputMessage="1" showErrorMessage="1" sqref="F34:G37" xr:uid="{00000000-0002-0000-0300-000013000000}">
      <formula1>$X$12:$X$21</formula1>
    </dataValidation>
    <dataValidation type="list" errorStyle="warning" allowBlank="1" showInputMessage="1" showErrorMessage="1" sqref="L15:Q15 L12:Q12" xr:uid="{00000000-0002-0000-0300-000014000000}">
      <formula1>$V$12:$V$14</formula1>
    </dataValidation>
    <dataValidation allowBlank="1" showInputMessage="1" showErrorMessage="1" prompt="入力は_x000a_西暦/月/日" sqref="L51:Q51 N48:Q49" xr:uid="{00000000-0002-0000-0300-000015000000}"/>
    <dataValidation allowBlank="1" showErrorMessage="1" sqref="F17:Q17 F51:H51" xr:uid="{00000000-0002-0000-0300-000016000000}"/>
    <dataValidation allowBlank="1" showInputMessage="1" showErrorMessage="1" promptTitle="記入例" prompt="_x000a_　・○○区管内緊急_x000a_　 工事指定業者_x000a_　・下水道緊急修繕_x000a_   業者" sqref="F18:Q18 F20:Q20" xr:uid="{00000000-0002-0000-0300-000017000000}"/>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15" t="s">
        <v>404</v>
      </c>
    </row>
    <row r="2" spans="1:25" s="66" customFormat="1" ht="12.75" thickBot="1">
      <c r="H2" s="767" t="s">
        <v>0</v>
      </c>
      <c r="I2" s="496"/>
      <c r="J2" s="768">
        <f>'様式-1-Ⅰ（土木）'!H2</f>
        <v>24020901</v>
      </c>
      <c r="K2" s="769"/>
      <c r="L2" s="769"/>
      <c r="M2" s="770"/>
      <c r="N2" s="69"/>
    </row>
    <row r="3" spans="1:25" s="82" customFormat="1" ht="10.5" customHeight="1">
      <c r="G3" s="70"/>
      <c r="H3" s="70"/>
      <c r="I3" s="70"/>
      <c r="J3" s="103"/>
      <c r="K3" s="103"/>
      <c r="L3" s="103"/>
      <c r="M3" s="103"/>
      <c r="N3" s="103"/>
      <c r="O3" s="103"/>
      <c r="P3" s="103"/>
      <c r="Q3" s="83"/>
      <c r="U3" s="104"/>
      <c r="V3" s="104"/>
      <c r="W3" s="104"/>
      <c r="X3" s="104"/>
      <c r="Y3" s="104"/>
    </row>
    <row r="4" spans="1:25" s="66" customFormat="1" ht="23.25" customHeight="1" thickBot="1">
      <c r="A4" s="524" t="s">
        <v>56</v>
      </c>
      <c r="B4" s="524"/>
      <c r="C4" s="524"/>
      <c r="D4" s="524"/>
      <c r="E4" s="524"/>
      <c r="F4" s="524"/>
      <c r="G4" s="524"/>
      <c r="H4" s="524"/>
      <c r="I4" s="524"/>
      <c r="J4" s="524"/>
      <c r="K4" s="524"/>
      <c r="L4" s="524"/>
      <c r="M4" s="524"/>
      <c r="N4" s="524"/>
    </row>
    <row r="5" spans="1:25" s="97" customFormat="1" ht="18" customHeight="1" thickBot="1">
      <c r="A5" s="96" t="s">
        <v>1</v>
      </c>
      <c r="B5" s="771" t="str">
        <f>'様式-1-Ⅰ（土木）'!B7</f>
        <v>令和6年度地下鉄南北線・東西線軌道修繕工事</v>
      </c>
      <c r="C5" s="772"/>
      <c r="D5" s="772"/>
      <c r="E5" s="772"/>
      <c r="F5" s="772"/>
      <c r="G5" s="772"/>
      <c r="H5" s="772"/>
      <c r="I5" s="772"/>
      <c r="J5" s="772"/>
      <c r="K5" s="772"/>
      <c r="L5" s="772"/>
      <c r="M5" s="772"/>
      <c r="N5" s="773"/>
    </row>
    <row r="6" spans="1:25" ht="12.75" customHeight="1"/>
    <row r="7" spans="1:25" ht="12.75" customHeight="1" thickBot="1"/>
    <row r="8" spans="1:25" ht="14.25" thickBot="1">
      <c r="A8" s="712">
        <v>1</v>
      </c>
      <c r="B8" s="708" t="s">
        <v>239</v>
      </c>
      <c r="C8" s="709"/>
      <c r="D8" s="709"/>
      <c r="E8" s="709"/>
      <c r="F8" s="709"/>
      <c r="G8" s="709"/>
      <c r="H8" s="710"/>
      <c r="I8" s="774" t="s">
        <v>45</v>
      </c>
      <c r="J8" s="775"/>
      <c r="K8" s="759"/>
      <c r="L8" s="760"/>
      <c r="M8" s="760"/>
      <c r="N8" s="761"/>
    </row>
    <row r="9" spans="1:25" ht="21.75" customHeight="1" thickBot="1">
      <c r="A9" s="712"/>
      <c r="B9" s="614" t="s">
        <v>244</v>
      </c>
      <c r="C9" s="462"/>
      <c r="D9" s="462"/>
      <c r="E9" s="462"/>
      <c r="F9" s="462"/>
      <c r="G9" s="462"/>
      <c r="H9" s="463"/>
      <c r="I9" s="723"/>
      <c r="J9" s="758"/>
      <c r="K9" s="719"/>
      <c r="L9" s="720"/>
      <c r="M9" s="720"/>
      <c r="N9" s="721"/>
    </row>
    <row r="10" spans="1:25" ht="18" customHeight="1" thickBot="1">
      <c r="A10" s="724"/>
      <c r="B10" s="762" t="s">
        <v>49</v>
      </c>
      <c r="C10" s="763"/>
      <c r="D10" s="614"/>
      <c r="E10" s="462"/>
      <c r="F10" s="462"/>
      <c r="G10" s="462"/>
      <c r="H10" s="463"/>
      <c r="I10" s="745" t="s">
        <v>46</v>
      </c>
      <c r="J10" s="746"/>
      <c r="K10" s="764"/>
      <c r="L10" s="765"/>
      <c r="M10" s="765"/>
      <c r="N10" s="766"/>
    </row>
    <row r="11" spans="1:25" ht="18" customHeight="1" thickBot="1">
      <c r="A11" s="724"/>
      <c r="B11" s="712" t="s">
        <v>121</v>
      </c>
      <c r="C11" s="746"/>
      <c r="D11" s="614"/>
      <c r="E11" s="462"/>
      <c r="F11" s="462"/>
      <c r="G11" s="462"/>
      <c r="H11" s="463"/>
      <c r="I11" s="745" t="s">
        <v>63</v>
      </c>
      <c r="J11" s="746"/>
      <c r="K11" s="750"/>
      <c r="L11" s="751"/>
      <c r="M11" s="751"/>
      <c r="N11" s="752"/>
    </row>
    <row r="12" spans="1:25" ht="18" customHeight="1" thickBot="1">
      <c r="A12" s="724"/>
      <c r="B12" s="712" t="s">
        <v>50</v>
      </c>
      <c r="C12" s="746"/>
      <c r="D12" s="614"/>
      <c r="E12" s="462"/>
      <c r="F12" s="462"/>
      <c r="G12" s="462"/>
      <c r="H12" s="463"/>
      <c r="I12" s="776" t="s">
        <v>52</v>
      </c>
      <c r="J12" s="777"/>
      <c r="K12" s="614"/>
      <c r="L12" s="462"/>
      <c r="M12" s="462"/>
      <c r="N12" s="463"/>
    </row>
    <row r="13" spans="1:25" ht="18" customHeight="1" thickBot="1">
      <c r="A13" s="724"/>
      <c r="B13" s="712" t="s">
        <v>51</v>
      </c>
      <c r="C13" s="746"/>
      <c r="D13" s="614" t="s">
        <v>158</v>
      </c>
      <c r="E13" s="462"/>
      <c r="F13" s="462"/>
      <c r="G13" s="462"/>
      <c r="H13" s="778" t="s">
        <v>61</v>
      </c>
      <c r="I13" s="778"/>
      <c r="J13" s="462" t="s">
        <v>158</v>
      </c>
      <c r="K13" s="462"/>
      <c r="L13" s="462"/>
      <c r="M13" s="462"/>
      <c r="N13" s="463"/>
    </row>
    <row r="14" spans="1:25" ht="14.25" thickBot="1">
      <c r="A14" s="712">
        <v>2</v>
      </c>
      <c r="B14" s="753" t="s">
        <v>239</v>
      </c>
      <c r="C14" s="754"/>
      <c r="D14" s="754"/>
      <c r="E14" s="754"/>
      <c r="F14" s="754"/>
      <c r="G14" s="754"/>
      <c r="H14" s="755"/>
      <c r="I14" s="756" t="s">
        <v>45</v>
      </c>
      <c r="J14" s="757"/>
      <c r="K14" s="759"/>
      <c r="L14" s="760"/>
      <c r="M14" s="760"/>
      <c r="N14" s="761"/>
    </row>
    <row r="15" spans="1:25" ht="21.75" customHeight="1" thickBot="1">
      <c r="A15" s="712"/>
      <c r="B15" s="614" t="s">
        <v>244</v>
      </c>
      <c r="C15" s="462"/>
      <c r="D15" s="462"/>
      <c r="E15" s="462"/>
      <c r="F15" s="462"/>
      <c r="G15" s="462"/>
      <c r="H15" s="463"/>
      <c r="I15" s="723"/>
      <c r="J15" s="758"/>
      <c r="K15" s="719"/>
      <c r="L15" s="720"/>
      <c r="M15" s="720"/>
      <c r="N15" s="721"/>
    </row>
    <row r="16" spans="1:25" ht="18" customHeight="1" thickBot="1">
      <c r="A16" s="724"/>
      <c r="B16" s="762" t="s">
        <v>49</v>
      </c>
      <c r="C16" s="763"/>
      <c r="D16" s="614"/>
      <c r="E16" s="462"/>
      <c r="F16" s="462"/>
      <c r="G16" s="462"/>
      <c r="H16" s="463"/>
      <c r="I16" s="745" t="s">
        <v>46</v>
      </c>
      <c r="J16" s="746"/>
      <c r="K16" s="764"/>
      <c r="L16" s="765"/>
      <c r="M16" s="765"/>
      <c r="N16" s="766"/>
    </row>
    <row r="17" spans="1:14" ht="18" customHeight="1" thickBot="1">
      <c r="A17" s="724"/>
      <c r="B17" s="712" t="s">
        <v>121</v>
      </c>
      <c r="C17" s="746"/>
      <c r="D17" s="614"/>
      <c r="E17" s="462"/>
      <c r="F17" s="462"/>
      <c r="G17" s="462"/>
      <c r="H17" s="463"/>
      <c r="I17" s="745" t="s">
        <v>63</v>
      </c>
      <c r="J17" s="746"/>
      <c r="K17" s="750"/>
      <c r="L17" s="751"/>
      <c r="M17" s="751"/>
      <c r="N17" s="752"/>
    </row>
    <row r="18" spans="1:14" ht="18" customHeight="1" thickBot="1">
      <c r="A18" s="724"/>
      <c r="B18" s="712" t="s">
        <v>50</v>
      </c>
      <c r="C18" s="729"/>
      <c r="D18" s="730"/>
      <c r="E18" s="731"/>
      <c r="F18" s="731"/>
      <c r="G18" s="731"/>
      <c r="H18" s="732"/>
      <c r="I18" s="733" t="s">
        <v>52</v>
      </c>
      <c r="J18" s="734"/>
      <c r="K18" s="614"/>
      <c r="L18" s="462"/>
      <c r="M18" s="462"/>
      <c r="N18" s="463"/>
    </row>
    <row r="19" spans="1:14" ht="18" customHeight="1" thickBot="1">
      <c r="A19" s="724"/>
      <c r="B19" s="712" t="s">
        <v>51</v>
      </c>
      <c r="C19" s="729"/>
      <c r="D19" s="735" t="s">
        <v>158</v>
      </c>
      <c r="E19" s="736"/>
      <c r="F19" s="736"/>
      <c r="G19" s="737"/>
      <c r="H19" s="738" t="s">
        <v>61</v>
      </c>
      <c r="I19" s="739"/>
      <c r="J19" s="740" t="s">
        <v>158</v>
      </c>
      <c r="K19" s="736"/>
      <c r="L19" s="736"/>
      <c r="M19" s="736"/>
      <c r="N19" s="741"/>
    </row>
    <row r="20" spans="1:14" ht="14.25" thickBot="1">
      <c r="A20" s="712">
        <v>3</v>
      </c>
      <c r="B20" s="708" t="s">
        <v>239</v>
      </c>
      <c r="C20" s="709"/>
      <c r="D20" s="709"/>
      <c r="E20" s="709"/>
      <c r="F20" s="709"/>
      <c r="G20" s="709"/>
      <c r="H20" s="710"/>
      <c r="I20" s="711" t="s">
        <v>45</v>
      </c>
      <c r="J20" s="712"/>
      <c r="K20" s="713"/>
      <c r="L20" s="714"/>
      <c r="M20" s="714"/>
      <c r="N20" s="715"/>
    </row>
    <row r="21" spans="1:14" ht="21.75" customHeight="1" thickBot="1">
      <c r="A21" s="712"/>
      <c r="B21" s="719" t="s">
        <v>244</v>
      </c>
      <c r="C21" s="720"/>
      <c r="D21" s="720"/>
      <c r="E21" s="720"/>
      <c r="F21" s="720"/>
      <c r="G21" s="720"/>
      <c r="H21" s="721"/>
      <c r="I21" s="711"/>
      <c r="J21" s="712"/>
      <c r="K21" s="716"/>
      <c r="L21" s="717"/>
      <c r="M21" s="717"/>
      <c r="N21" s="718"/>
    </row>
    <row r="22" spans="1:14" ht="18" customHeight="1" thickBot="1">
      <c r="A22" s="724"/>
      <c r="B22" s="722" t="s">
        <v>49</v>
      </c>
      <c r="C22" s="723"/>
      <c r="D22" s="735"/>
      <c r="E22" s="736"/>
      <c r="F22" s="736"/>
      <c r="G22" s="736"/>
      <c r="H22" s="741"/>
      <c r="I22" s="711" t="s">
        <v>46</v>
      </c>
      <c r="J22" s="712"/>
      <c r="K22" s="742"/>
      <c r="L22" s="743"/>
      <c r="M22" s="743"/>
      <c r="N22" s="744"/>
    </row>
    <row r="23" spans="1:14" ht="18" customHeight="1" thickBot="1">
      <c r="A23" s="724"/>
      <c r="B23" s="712" t="s">
        <v>121</v>
      </c>
      <c r="C23" s="729"/>
      <c r="D23" s="735"/>
      <c r="E23" s="736"/>
      <c r="F23" s="736"/>
      <c r="G23" s="736"/>
      <c r="H23" s="741"/>
      <c r="I23" s="745" t="s">
        <v>63</v>
      </c>
      <c r="J23" s="746"/>
      <c r="K23" s="747"/>
      <c r="L23" s="748"/>
      <c r="M23" s="748"/>
      <c r="N23" s="749"/>
    </row>
    <row r="24" spans="1:14" ht="18" customHeight="1" thickBot="1">
      <c r="A24" s="724"/>
      <c r="B24" s="712" t="s">
        <v>50</v>
      </c>
      <c r="C24" s="729"/>
      <c r="D24" s="730"/>
      <c r="E24" s="731"/>
      <c r="F24" s="731"/>
      <c r="G24" s="731"/>
      <c r="H24" s="732"/>
      <c r="I24" s="733" t="s">
        <v>52</v>
      </c>
      <c r="J24" s="734"/>
      <c r="K24" s="614"/>
      <c r="L24" s="462"/>
      <c r="M24" s="462"/>
      <c r="N24" s="463"/>
    </row>
    <row r="25" spans="1:14" ht="18" customHeight="1" thickBot="1">
      <c r="A25" s="724"/>
      <c r="B25" s="712" t="s">
        <v>51</v>
      </c>
      <c r="C25" s="729"/>
      <c r="D25" s="735" t="s">
        <v>158</v>
      </c>
      <c r="E25" s="736"/>
      <c r="F25" s="736"/>
      <c r="G25" s="737"/>
      <c r="H25" s="738" t="s">
        <v>61</v>
      </c>
      <c r="I25" s="739"/>
      <c r="J25" s="740" t="s">
        <v>158</v>
      </c>
      <c r="K25" s="736"/>
      <c r="L25" s="736"/>
      <c r="M25" s="736"/>
      <c r="N25" s="741"/>
    </row>
    <row r="26" spans="1:14" ht="14.25" thickBot="1">
      <c r="A26" s="712">
        <v>4</v>
      </c>
      <c r="B26" s="708" t="s">
        <v>239</v>
      </c>
      <c r="C26" s="709"/>
      <c r="D26" s="709"/>
      <c r="E26" s="709"/>
      <c r="F26" s="709"/>
      <c r="G26" s="709"/>
      <c r="H26" s="710"/>
      <c r="I26" s="711" t="s">
        <v>45</v>
      </c>
      <c r="J26" s="712"/>
      <c r="K26" s="713"/>
      <c r="L26" s="714"/>
      <c r="M26" s="714"/>
      <c r="N26" s="715"/>
    </row>
    <row r="27" spans="1:14" ht="21.75" customHeight="1" thickBot="1">
      <c r="A27" s="712"/>
      <c r="B27" s="719" t="s">
        <v>244</v>
      </c>
      <c r="C27" s="720"/>
      <c r="D27" s="720"/>
      <c r="E27" s="720"/>
      <c r="F27" s="720"/>
      <c r="G27" s="720"/>
      <c r="H27" s="721"/>
      <c r="I27" s="711"/>
      <c r="J27" s="712"/>
      <c r="K27" s="716"/>
      <c r="L27" s="717"/>
      <c r="M27" s="717"/>
      <c r="N27" s="718"/>
    </row>
    <row r="28" spans="1:14" ht="18" customHeight="1" thickBot="1">
      <c r="A28" s="724"/>
      <c r="B28" s="722" t="s">
        <v>49</v>
      </c>
      <c r="C28" s="723"/>
      <c r="D28" s="735"/>
      <c r="E28" s="736"/>
      <c r="F28" s="736"/>
      <c r="G28" s="736"/>
      <c r="H28" s="741"/>
      <c r="I28" s="711" t="s">
        <v>46</v>
      </c>
      <c r="J28" s="712"/>
      <c r="K28" s="742"/>
      <c r="L28" s="743"/>
      <c r="M28" s="743"/>
      <c r="N28" s="744"/>
    </row>
    <row r="29" spans="1:14" ht="18" customHeight="1" thickBot="1">
      <c r="A29" s="724"/>
      <c r="B29" s="712" t="s">
        <v>121</v>
      </c>
      <c r="C29" s="729"/>
      <c r="D29" s="735"/>
      <c r="E29" s="736"/>
      <c r="F29" s="736"/>
      <c r="G29" s="736"/>
      <c r="H29" s="741"/>
      <c r="I29" s="745" t="s">
        <v>63</v>
      </c>
      <c r="J29" s="746"/>
      <c r="K29" s="747"/>
      <c r="L29" s="748"/>
      <c r="M29" s="748"/>
      <c r="N29" s="749"/>
    </row>
    <row r="30" spans="1:14" ht="18" customHeight="1" thickBot="1">
      <c r="A30" s="724"/>
      <c r="B30" s="712" t="s">
        <v>50</v>
      </c>
      <c r="C30" s="729"/>
      <c r="D30" s="730"/>
      <c r="E30" s="731"/>
      <c r="F30" s="731"/>
      <c r="G30" s="731"/>
      <c r="H30" s="732"/>
      <c r="I30" s="733" t="s">
        <v>52</v>
      </c>
      <c r="J30" s="734"/>
      <c r="K30" s="614"/>
      <c r="L30" s="462"/>
      <c r="M30" s="462"/>
      <c r="N30" s="463"/>
    </row>
    <row r="31" spans="1:14" ht="18" customHeight="1" thickBot="1">
      <c r="A31" s="724"/>
      <c r="B31" s="712" t="s">
        <v>51</v>
      </c>
      <c r="C31" s="729"/>
      <c r="D31" s="735" t="s">
        <v>158</v>
      </c>
      <c r="E31" s="736"/>
      <c r="F31" s="736"/>
      <c r="G31" s="737"/>
      <c r="H31" s="738" t="s">
        <v>61</v>
      </c>
      <c r="I31" s="739"/>
      <c r="J31" s="740" t="s">
        <v>158</v>
      </c>
      <c r="K31" s="736"/>
      <c r="L31" s="736"/>
      <c r="M31" s="736"/>
      <c r="N31" s="741"/>
    </row>
    <row r="32" spans="1:14" ht="14.25" thickBot="1">
      <c r="A32" s="712">
        <v>5</v>
      </c>
      <c r="B32" s="708" t="s">
        <v>239</v>
      </c>
      <c r="C32" s="709"/>
      <c r="D32" s="709"/>
      <c r="E32" s="709"/>
      <c r="F32" s="709"/>
      <c r="G32" s="709"/>
      <c r="H32" s="710"/>
      <c r="I32" s="711" t="s">
        <v>45</v>
      </c>
      <c r="J32" s="712"/>
      <c r="K32" s="713"/>
      <c r="L32" s="714"/>
      <c r="M32" s="714"/>
      <c r="N32" s="715"/>
    </row>
    <row r="33" spans="1:14" ht="21.75" customHeight="1" thickBot="1">
      <c r="A33" s="712"/>
      <c r="B33" s="719" t="s">
        <v>244</v>
      </c>
      <c r="C33" s="720"/>
      <c r="D33" s="720"/>
      <c r="E33" s="720"/>
      <c r="F33" s="720"/>
      <c r="G33" s="720"/>
      <c r="H33" s="721"/>
      <c r="I33" s="711"/>
      <c r="J33" s="712"/>
      <c r="K33" s="716"/>
      <c r="L33" s="717"/>
      <c r="M33" s="717"/>
      <c r="N33" s="718"/>
    </row>
    <row r="34" spans="1:14" ht="18" customHeight="1" thickBot="1">
      <c r="A34" s="724"/>
      <c r="B34" s="722" t="s">
        <v>49</v>
      </c>
      <c r="C34" s="723"/>
      <c r="D34" s="735"/>
      <c r="E34" s="736"/>
      <c r="F34" s="736"/>
      <c r="G34" s="736"/>
      <c r="H34" s="741"/>
      <c r="I34" s="711" t="s">
        <v>46</v>
      </c>
      <c r="J34" s="712"/>
      <c r="K34" s="742"/>
      <c r="L34" s="743"/>
      <c r="M34" s="743"/>
      <c r="N34" s="744"/>
    </row>
    <row r="35" spans="1:14" ht="18" customHeight="1" thickBot="1">
      <c r="A35" s="724"/>
      <c r="B35" s="712" t="s">
        <v>121</v>
      </c>
      <c r="C35" s="729"/>
      <c r="D35" s="735"/>
      <c r="E35" s="736"/>
      <c r="F35" s="736"/>
      <c r="G35" s="736"/>
      <c r="H35" s="741"/>
      <c r="I35" s="745" t="s">
        <v>63</v>
      </c>
      <c r="J35" s="746"/>
      <c r="K35" s="747"/>
      <c r="L35" s="748"/>
      <c r="M35" s="748"/>
      <c r="N35" s="749"/>
    </row>
    <row r="36" spans="1:14" ht="18" customHeight="1" thickBot="1">
      <c r="A36" s="724"/>
      <c r="B36" s="712" t="s">
        <v>50</v>
      </c>
      <c r="C36" s="729"/>
      <c r="D36" s="730"/>
      <c r="E36" s="731"/>
      <c r="F36" s="731"/>
      <c r="G36" s="731"/>
      <c r="H36" s="732"/>
      <c r="I36" s="733" t="s">
        <v>52</v>
      </c>
      <c r="J36" s="734"/>
      <c r="K36" s="614"/>
      <c r="L36" s="462"/>
      <c r="M36" s="462"/>
      <c r="N36" s="463"/>
    </row>
    <row r="37" spans="1:14" ht="18" customHeight="1" thickBot="1">
      <c r="A37" s="724"/>
      <c r="B37" s="712" t="s">
        <v>51</v>
      </c>
      <c r="C37" s="729"/>
      <c r="D37" s="735" t="s">
        <v>158</v>
      </c>
      <c r="E37" s="736"/>
      <c r="F37" s="736"/>
      <c r="G37" s="737"/>
      <c r="H37" s="738" t="s">
        <v>61</v>
      </c>
      <c r="I37" s="739"/>
      <c r="J37" s="740" t="s">
        <v>158</v>
      </c>
      <c r="K37" s="736"/>
      <c r="L37" s="736"/>
      <c r="M37" s="736"/>
      <c r="N37" s="741"/>
    </row>
    <row r="38" spans="1:14" ht="8.25" customHeight="1">
      <c r="A38" s="98"/>
      <c r="B38" s="98"/>
      <c r="C38" s="98"/>
      <c r="D38" s="160"/>
      <c r="E38" s="160"/>
      <c r="F38" s="160"/>
      <c r="G38" s="160"/>
      <c r="H38" s="160"/>
      <c r="I38" s="160"/>
      <c r="J38" s="160"/>
      <c r="K38" s="160"/>
      <c r="L38" s="160"/>
      <c r="M38" s="98"/>
      <c r="N38" s="98"/>
    </row>
    <row r="39" spans="1:14" s="99" customFormat="1" ht="18" customHeight="1">
      <c r="A39" s="724" t="s">
        <v>62</v>
      </c>
      <c r="B39" s="724"/>
      <c r="C39" s="724"/>
      <c r="D39" s="725" t="s">
        <v>245</v>
      </c>
      <c r="E39" s="725"/>
      <c r="F39" s="725"/>
      <c r="G39" s="725"/>
      <c r="H39" s="725"/>
      <c r="I39" s="725"/>
      <c r="J39" s="725"/>
      <c r="K39" s="725"/>
      <c r="L39" s="726" t="s">
        <v>171</v>
      </c>
      <c r="M39" s="727"/>
      <c r="N39" s="728"/>
    </row>
    <row r="40" spans="1:14" ht="14.25" thickBot="1">
      <c r="A40" s="14"/>
      <c r="B40" s="14"/>
      <c r="C40" s="14"/>
      <c r="D40" s="14"/>
      <c r="E40" s="14"/>
      <c r="F40" s="14"/>
      <c r="G40" s="14"/>
      <c r="H40" s="14"/>
      <c r="I40" s="14"/>
      <c r="J40" s="14"/>
      <c r="K40" s="14"/>
    </row>
    <row r="41" spans="1:14" s="15" customFormat="1" ht="12" customHeight="1" thickBot="1">
      <c r="A41" s="100" t="s">
        <v>29</v>
      </c>
      <c r="B41" s="81"/>
      <c r="C41" s="78" t="s">
        <v>122</v>
      </c>
      <c r="D41" s="14"/>
      <c r="E41" s="78"/>
      <c r="F41" s="78"/>
      <c r="G41" s="14"/>
      <c r="H41" s="14"/>
      <c r="I41" s="14"/>
      <c r="J41" s="14"/>
      <c r="K41" s="14"/>
    </row>
    <row r="42" spans="1:14" s="15" customFormat="1" ht="12" customHeight="1">
      <c r="A42" s="101" t="s">
        <v>32</v>
      </c>
      <c r="B42" s="63" t="s">
        <v>53</v>
      </c>
      <c r="C42" s="14"/>
      <c r="D42" s="14"/>
      <c r="E42" s="14"/>
      <c r="F42" s="14"/>
      <c r="G42" s="14"/>
      <c r="H42" s="14"/>
      <c r="I42" s="14"/>
      <c r="J42" s="14"/>
      <c r="K42" s="14"/>
    </row>
    <row r="43" spans="1:14" s="15" customFormat="1" ht="12" customHeight="1">
      <c r="A43" s="101" t="s">
        <v>34</v>
      </c>
      <c r="B43" s="63" t="s">
        <v>123</v>
      </c>
      <c r="C43" s="14"/>
      <c r="D43" s="14"/>
      <c r="E43" s="14"/>
      <c r="F43" s="14"/>
      <c r="G43" s="14"/>
      <c r="H43" s="14"/>
      <c r="I43" s="14"/>
      <c r="J43" s="14"/>
      <c r="K43" s="14"/>
    </row>
    <row r="44" spans="1:14" s="15" customFormat="1" ht="12" customHeight="1">
      <c r="A44" s="101"/>
      <c r="B44" s="14"/>
      <c r="C44" s="14"/>
      <c r="D44" s="14"/>
      <c r="E44" s="14"/>
      <c r="F44" s="14"/>
      <c r="G44" s="14"/>
      <c r="H44" s="14"/>
      <c r="I44" s="14"/>
      <c r="J44" s="14"/>
      <c r="K44" s="14"/>
    </row>
    <row r="45" spans="1:14" s="15" customFormat="1" ht="12" customHeight="1">
      <c r="A45" s="101"/>
      <c r="B45" s="64"/>
      <c r="C45" s="14"/>
      <c r="D45" s="14"/>
      <c r="E45" s="14"/>
      <c r="F45" s="14"/>
      <c r="G45" s="14"/>
      <c r="H45" s="14"/>
      <c r="I45" s="14"/>
      <c r="J45" s="14"/>
      <c r="K45" s="14"/>
    </row>
    <row r="46" spans="1:14">
      <c r="A46" s="14"/>
      <c r="C46" s="14"/>
      <c r="D46" s="14"/>
      <c r="E46" s="14"/>
      <c r="F46" s="14"/>
      <c r="G46" s="14"/>
      <c r="H46" s="14"/>
      <c r="I46" s="14"/>
      <c r="J46" s="14"/>
      <c r="K46" s="14"/>
      <c r="L46" s="14"/>
    </row>
    <row r="47" spans="1:14">
      <c r="A47" s="14"/>
      <c r="B47" s="14"/>
      <c r="C47" s="14"/>
      <c r="D47" s="14"/>
      <c r="E47" s="14"/>
      <c r="F47" s="14"/>
      <c r="G47" s="14"/>
      <c r="H47" s="14"/>
      <c r="I47" s="14"/>
      <c r="J47" s="14"/>
      <c r="K47" s="14"/>
      <c r="L47" s="14"/>
    </row>
    <row r="48" spans="1:14">
      <c r="A48" s="14"/>
      <c r="B48" s="14"/>
      <c r="C48" s="14"/>
      <c r="D48" s="14"/>
      <c r="E48" s="14"/>
      <c r="F48" s="14"/>
      <c r="G48" s="14"/>
      <c r="H48" s="14"/>
      <c r="I48" s="14"/>
      <c r="J48" s="14"/>
      <c r="K48" s="14"/>
      <c r="L48" s="14"/>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disablePrompts="1"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様式-1-Ⅰ（土木）</vt:lpstr>
      <vt:lpstr>様式-2-Ⅰ（土木）</vt:lpstr>
      <vt:lpstr>様式-3-Ⅰ（土木）</vt:lpstr>
      <vt:lpstr>様式-4-Ⅰ（土木）</vt:lpstr>
      <vt:lpstr>様式-5（登録基幹技能者）</vt:lpstr>
      <vt:lpstr>'様式-1-Ⅰ（土木）'!Print_Area</vt:lpstr>
      <vt:lpstr>'様式-2-Ⅰ（土木）'!Print_Area</vt:lpstr>
      <vt:lpstr>'様式-3-Ⅰ（土木）'!Print_Area</vt:lpstr>
      <vt:lpstr>'様式-4-Ⅰ（土木）'!Print_Area</vt:lpstr>
      <vt:lpstr>'様式-5（登録基幹技能者）'!Print_Area</vt:lpstr>
      <vt:lpstr>'様式-1-Ⅰ（土木）'!Print_Titles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2023-04-21T00:59:33Z</cp:lastPrinted>
  <dcterms:created xsi:type="dcterms:W3CDTF">2010-05-27T06:44:32Z</dcterms:created>
  <dcterms:modified xsi:type="dcterms:W3CDTF">2024-02-08T07:35:28Z</dcterms:modified>
</cp:coreProperties>
</file>